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G:\胡顺来工作文件\部门预算公开\2025年\"/>
    </mc:Choice>
  </mc:AlternateContent>
  <xr:revisionPtr revIDLastSave="0" documentId="13_ncr:1_{EF148DFB-8880-4D4A-8F64-9E3070093FA4}" xr6:coauthVersionLast="45" xr6:coauthVersionMax="45" xr10:uidLastSave="{00000000-0000-0000-0000-000000000000}"/>
  <bookViews>
    <workbookView xWindow="-108" yWindow="-108" windowWidth="23256" windowHeight="12600" firstSheet="12" activeTab="13" xr2:uid="{00000000-000D-0000-FFFF-FFFF0000000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3" l="1"/>
  <c r="A3" i="12"/>
  <c r="A3" i="10"/>
  <c r="A3" i="17"/>
  <c r="A3" i="16"/>
  <c r="A3" i="15"/>
  <c r="A3" i="14"/>
  <c r="A3" i="11"/>
  <c r="A3" i="9"/>
  <c r="B3" i="8"/>
  <c r="A3" i="8"/>
  <c r="A3" i="7"/>
  <c r="A3" i="6"/>
  <c r="A3" i="5"/>
  <c r="C12" i="4"/>
  <c r="C11" i="4"/>
  <c r="C10" i="4"/>
  <c r="C9" i="4"/>
  <c r="C8" i="4"/>
  <c r="A3" i="4"/>
  <c r="A3" i="3"/>
  <c r="A3" i="2"/>
  <c r="C11" i="1"/>
  <c r="C10" i="1"/>
  <c r="C9" i="1"/>
  <c r="C8" i="1"/>
  <c r="C7" i="1"/>
  <c r="A3" i="1"/>
</calcChain>
</file>

<file path=xl/sharedStrings.xml><?xml version="1.0" encoding="utf-8"?>
<sst xmlns="http://schemas.openxmlformats.org/spreadsheetml/2006/main" count="2381" uniqueCount="622">
  <si>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</si>
  <si>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</si>
  <si>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</si>
  <si>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</si>
  <si>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</si>
  <si>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</si>
  <si>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</si>
  <si>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</si>
  <si>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</si>
  <si>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</si>
  <si>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</si>
  <si>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</si>
  <si>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</si>
  <si>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</si>
  <si>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</si>
  <si>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</si>
  <si>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</si>
  <si>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</si>
  <si>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</si>
  <si>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</si>
  <si>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</si>
  <si>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</si>
  <si>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</si>
  <si>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</si>
  <si>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</si>
  <si>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</si>
  <si>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</si>
  <si>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</si>
  <si>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</si>
  <si>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</si>
  <si>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</si>
  <si>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</si>
  <si>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</si>
  <si>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</si>
  <si>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</si>
  <si>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</si>
  <si>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</si>
  <si>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</si>
  <si>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</si>
  <si>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</si>
  <si>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</si>
  <si>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</si>
  <si>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</si>
  <si>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</si>
  <si>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</si>
  <si>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381010</t>
  </si>
  <si>
    <t>云南省农业科学院生物技术与种质资源研究所</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</si>
  <si>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</si>
  <si>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</si>
  <si>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</si>
  <si>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</si>
  <si>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</si>
  <si>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</si>
  <si>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</si>
  <si>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</si>
  <si>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</si>
  <si>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</si>
  <si>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</si>
  <si>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</si>
  <si>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</si>
  <si>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206</t>
  </si>
  <si>
    <t>科学技术支出</t>
  </si>
  <si>
    <t>20602</t>
  </si>
  <si>
    <t>基础研究</t>
  </si>
  <si>
    <t>2060206</t>
  </si>
  <si>
    <t>专项基础科研</t>
  </si>
  <si>
    <t>2060208</t>
  </si>
  <si>
    <t>科技人才队伍建设</t>
  </si>
  <si>
    <t>20603</t>
  </si>
  <si>
    <t>应用研究</t>
  </si>
  <si>
    <t>2060301</t>
  </si>
  <si>
    <t>机构运行</t>
  </si>
  <si>
    <t>2060302</t>
  </si>
  <si>
    <t>社会公益研究</t>
  </si>
  <si>
    <t>20604</t>
  </si>
  <si>
    <t>技术研究与开发</t>
  </si>
  <si>
    <t>2060404</t>
  </si>
  <si>
    <t>科技成果转化与扩散</t>
  </si>
  <si>
    <t>20605</t>
  </si>
  <si>
    <t>科技条件与服务</t>
  </si>
  <si>
    <t>2060502</t>
  </si>
  <si>
    <t>技术创新服务体系</t>
  </si>
  <si>
    <t>2060503</t>
  </si>
  <si>
    <t>科技条件专项</t>
  </si>
  <si>
    <t>20609</t>
  </si>
  <si>
    <t>科技重大项目</t>
  </si>
  <si>
    <t>2060902</t>
  </si>
  <si>
    <t>重点研发计划</t>
  </si>
  <si>
    <t>20699</t>
  </si>
  <si>
    <t>其他科学技术支出</t>
  </si>
  <si>
    <t>2069999</t>
  </si>
  <si>
    <t>208</t>
  </si>
  <si>
    <t>社会保障和就业支出</t>
  </si>
  <si>
    <t>20801</t>
  </si>
  <si>
    <t>人力资源和社会保障管理事务</t>
  </si>
  <si>
    <t>2080199</t>
  </si>
  <si>
    <t>其他人力资源和社会保障管理事务支出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</si>
  <si>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</si>
  <si>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</si>
  <si>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</si>
  <si>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</si>
  <si>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</si>
  <si>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</si>
  <si>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</si>
  <si>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</si>
  <si>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</si>
  <si>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</si>
  <si>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</si>
  <si>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</si>
  <si>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</si>
  <si>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</si>
  <si>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</si>
  <si>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</si>
  <si>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</si>
  <si>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</si>
  <si>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</si>
  <si>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</si>
  <si>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</si>
  <si>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21301</t>
  </si>
  <si>
    <t>农业农村</t>
  </si>
  <si>
    <t>2130106</t>
  </si>
  <si>
    <t>科技转化与推广服务</t>
  </si>
  <si>
    <t>2130122</t>
  </si>
  <si>
    <t>农业生产发展</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</si>
  <si>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</si>
  <si>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</si>
  <si>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</si>
  <si>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</si>
  <si>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</si>
  <si>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</si>
  <si>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</si>
  <si>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</si>
  <si>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</si>
  <si>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</si>
  <si>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</si>
  <si>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</si>
  <si>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</si>
  <si>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</si>
  <si>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</si>
  <si>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</si>
  <si>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</si>
  <si>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</si>
  <si>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</si>
  <si>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</si>
  <si>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</si>
  <si>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</si>
  <si>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</si>
  <si>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</si>
  <si>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</si>
  <si>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</si>
  <si>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</si>
  <si>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</si>
  <si>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</si>
  <si>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</si>
  <si>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</si>
  <si>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</si>
  <si>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</si>
  <si>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</si>
  <si>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</si>
  <si>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</si>
  <si>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</si>
  <si>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</si>
  <si>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</si>
  <si>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</si>
  <si>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</si>
  <si>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</si>
  <si>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</si>
  <si>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</si>
  <si>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</si>
  <si>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</si>
  <si>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</si>
  <si>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</si>
  <si>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</si>
  <si>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</si>
  <si>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</si>
  <si>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</si>
  <si>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</si>
  <si>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</si>
  <si>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</si>
  <si>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530000210000000022319</t>
  </si>
  <si>
    <t>事业人员支出工资</t>
  </si>
  <si>
    <t>30101</t>
  </si>
  <si>
    <t>基本工资</t>
  </si>
  <si>
    <t>30102</t>
  </si>
  <si>
    <t>津贴补贴</t>
  </si>
  <si>
    <t>30103</t>
  </si>
  <si>
    <t>奖金</t>
  </si>
  <si>
    <t>30107</t>
  </si>
  <si>
    <t>绩效工资</t>
  </si>
  <si>
    <t>530000210000000022320</t>
  </si>
  <si>
    <t>社会保障缴费</t>
  </si>
  <si>
    <t>30108</t>
  </si>
  <si>
    <t>机关事业单位基本养老保险缴费</t>
  </si>
  <si>
    <t>30112</t>
  </si>
  <si>
    <t>其他社会保障缴费</t>
  </si>
  <si>
    <t>30110</t>
  </si>
  <si>
    <t>职工基本医疗保险缴费</t>
  </si>
  <si>
    <t>30111</t>
  </si>
  <si>
    <t>公务员医疗补助缴费</t>
  </si>
  <si>
    <t>530000210000000022322</t>
  </si>
  <si>
    <t>30113</t>
  </si>
  <si>
    <t>530000210000000022323</t>
  </si>
  <si>
    <t>对个人和家庭的补助</t>
  </si>
  <si>
    <t>30305</t>
  </si>
  <si>
    <t>生活补助</t>
  </si>
  <si>
    <t>530000210000000022325</t>
  </si>
  <si>
    <t>公车购置及运维费</t>
  </si>
  <si>
    <t>30231</t>
  </si>
  <si>
    <t>公务用车运行维护费</t>
  </si>
  <si>
    <t>530000210000000022327</t>
  </si>
  <si>
    <t>30217</t>
  </si>
  <si>
    <t>530000210000000022329</t>
  </si>
  <si>
    <t>工会经费</t>
  </si>
  <si>
    <t>30228</t>
  </si>
  <si>
    <t>530000210000000022330</t>
  </si>
  <si>
    <t>一般公用经费</t>
  </si>
  <si>
    <t>30201</t>
  </si>
  <si>
    <t>办公费</t>
  </si>
  <si>
    <t>30202</t>
  </si>
  <si>
    <t>印刷费</t>
  </si>
  <si>
    <t>30204</t>
  </si>
  <si>
    <t>手续费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</si>
  <si>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</si>
  <si>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</si>
  <si>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</si>
  <si>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</si>
  <si>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</si>
  <si>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</si>
  <si>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</si>
  <si>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</si>
  <si>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</si>
  <si>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</si>
  <si>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</si>
  <si>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</si>
  <si>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</si>
  <si>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</si>
  <si>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</si>
  <si>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</si>
  <si>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</si>
  <si>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</si>
  <si>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30218</t>
  </si>
  <si>
    <t>专用材料费</t>
  </si>
  <si>
    <t>30226</t>
  </si>
  <si>
    <t>劳务费</t>
  </si>
  <si>
    <t>30227</t>
  </si>
  <si>
    <t>委托业务费</t>
  </si>
  <si>
    <t>30229</t>
  </si>
  <si>
    <t>福利费</t>
  </si>
  <si>
    <t>30240</t>
  </si>
  <si>
    <t>税金及附加费用</t>
  </si>
  <si>
    <t>30299</t>
  </si>
  <si>
    <t>其他商品和服务支出</t>
  </si>
  <si>
    <t>31002</t>
  </si>
  <si>
    <t>办公设备购置</t>
  </si>
  <si>
    <t>预算05-1表</t>
  </si>
  <si>
    <t>2025年部门项目支出预算表</t>
  </si>
  <si>
    <t>项目分类</t>
  </si>
  <si>
    <t>项目单位</t>
  </si>
  <si>
    <t>本年拨款</t>
  </si>
  <si>
    <t>其中：本次下达</t>
  </si>
  <si>
    <t>2024年产业创新人才项目支持专项经费</t>
  </si>
  <si>
    <t>专项业务类</t>
  </si>
  <si>
    <t>530000241100003125548</t>
  </si>
  <si>
    <t>31003</t>
  </si>
  <si>
    <t>专用设备购置</t>
  </si>
  <si>
    <t>2024年第二批基础研究计划专项资金</t>
  </si>
  <si>
    <t>事业发展类</t>
  </si>
  <si>
    <t>530000241100002829218</t>
  </si>
  <si>
    <t>2024年第三批高层次科技人才培养引进专项资金</t>
  </si>
  <si>
    <t>530000241100003014140</t>
  </si>
  <si>
    <t>30239</t>
  </si>
  <si>
    <t>其他交通费用</t>
  </si>
  <si>
    <t>2024年第三批重点研发（农业领域）专项资金</t>
  </si>
  <si>
    <t>530000241100003018547</t>
  </si>
  <si>
    <t>2024年第四批科技成果转化专项资金（二）资金</t>
  </si>
  <si>
    <t>530000241100003306202</t>
  </si>
  <si>
    <t>2024年第四批科技合作专项资金</t>
  </si>
  <si>
    <t>530000241100003244005</t>
  </si>
  <si>
    <t>2024年第四批云南省农业科学院生物技术与种质资源研究所登记方奖补经费</t>
  </si>
  <si>
    <t>530000241100003246795</t>
  </si>
  <si>
    <t>2024年第一批基础研究计划专项资金</t>
  </si>
  <si>
    <t>530000241100002770224</t>
  </si>
  <si>
    <t>2024年第一批科技创新基地建设专项资金</t>
  </si>
  <si>
    <t>530000241100002756478</t>
  </si>
  <si>
    <t>2024年第一批科技合作专项资金</t>
  </si>
  <si>
    <t>530000241100002765461</t>
  </si>
  <si>
    <t>39999</t>
  </si>
  <si>
    <t>2024年第一批重点研发（农业领域）专项资金</t>
  </si>
  <si>
    <t>530000241100002769046</t>
  </si>
  <si>
    <t>2024年度“兴滇英才支持计划”青年人才专项项目经费</t>
  </si>
  <si>
    <t>530000241100002965773</t>
  </si>
  <si>
    <t>2024年农业专项（种子工程）中央基建投资国家高原特色作物种质资源中期库（昆明）建设项目专项资金</t>
  </si>
  <si>
    <t>530000241100003121449</t>
  </si>
  <si>
    <t>30903</t>
  </si>
  <si>
    <t>30907</t>
  </si>
  <si>
    <t>信息网络及软件购置更新</t>
  </si>
  <si>
    <t>30999</t>
  </si>
  <si>
    <t>其他基本建设支出</t>
  </si>
  <si>
    <t>2024年中央引导地方科技发展专项资金</t>
  </si>
  <si>
    <t>530000241100003174848</t>
  </si>
  <si>
    <t>灵芝新品种“云灵2号”与“云灵3号”（省级新品种审定与推广）资金</t>
  </si>
  <si>
    <t>530000241100003297221</t>
  </si>
  <si>
    <t>其他人员支出</t>
  </si>
  <si>
    <t>民生类</t>
  </si>
  <si>
    <t>530000231100001070335</t>
  </si>
  <si>
    <t>30199</t>
  </si>
  <si>
    <t>其他工资福利支出</t>
  </si>
  <si>
    <t>生物所科技创新及成果转化研究应用项目专项经费</t>
  </si>
  <si>
    <t>530000221100000135418</t>
  </si>
  <si>
    <t>30212</t>
  </si>
  <si>
    <t>因公出国（境）费用</t>
  </si>
  <si>
    <t>云南省加快食用菌产业发展专项资金</t>
  </si>
  <si>
    <t>530000241100003009283</t>
  </si>
  <si>
    <t>31204</t>
  </si>
  <si>
    <t>费用补贴</t>
  </si>
  <si>
    <t>云南省农科院生物所2024年“三区”人才支持计划科技人员专项资金</t>
  </si>
  <si>
    <t>530000241100002418648</t>
  </si>
  <si>
    <t>云南省农作物种质资源库圃（库）保育能力建设专项经费</t>
  </si>
  <si>
    <t>530000210000000023942</t>
  </si>
  <si>
    <t>种业发展（国家高原野生稻种质资源圃（昆明））资金</t>
  </si>
  <si>
    <t>530000241100002411844</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</si>
  <si>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</si>
  <si>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</si>
  <si>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</si>
  <si>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</si>
  <si>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</si>
  <si>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</si>
  <si>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</si>
  <si>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</si>
  <si>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</si>
  <si>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</si>
  <si>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</si>
  <si>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</si>
  <si>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</si>
  <si>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产出指标</t>
  </si>
  <si>
    <t>数量指标</t>
  </si>
  <si>
    <t>工资福利发放人数</t>
  </si>
  <si>
    <t>=</t>
  </si>
  <si>
    <t>人</t>
  </si>
  <si>
    <t>定量指标</t>
  </si>
  <si>
    <t>反映部门（单位）实际发放工资人员数量。工资福利包括：行政人员工资、社会保险、住房公积金、职业年金等。</t>
  </si>
  <si>
    <t>效益指标</t>
  </si>
  <si>
    <t>社会效益</t>
  </si>
  <si>
    <t>部门运转</t>
  </si>
  <si>
    <t>正常运转</t>
  </si>
  <si>
    <t>定性指标</t>
  </si>
  <si>
    <t>反映部门（单位）运转情况。</t>
  </si>
  <si>
    <t>满意度指标</t>
  </si>
  <si>
    <t>服务对象满意度</t>
  </si>
  <si>
    <t>单位人员满意度</t>
  </si>
  <si>
    <t>&gt;=</t>
  </si>
  <si>
    <t>95</t>
  </si>
  <si>
    <t>%</t>
  </si>
  <si>
    <t>反映部门（单位）人员对工资福利发放的满意程度。</t>
  </si>
  <si>
    <t>预算年度（2025年）目标：本项目将围绕全面系统提升农业种质资源的保存保护能力、资源鉴定与精准评价能力、资源创新及共享能力、乡村振兴百团千员助农增收科技服务能力“四大”能力，以设施设备改扩建、先进仪器设备购置使用为主，从而大幅度提高资源保存量，扩大保存资源类型，增强重要库圃资源运行能力，增加鉴定评价资源量和鉴定准确性，发掘优异基因，创制共享育种材料，培育新品种，提升健康核心种源繁育能力和良法的集成示范，为云南高原特色现代农业的高质量发展和乡村振兴建设服务。</t>
  </si>
  <si>
    <t>新增资源繁殖入库份数</t>
  </si>
  <si>
    <t>1600</t>
  </si>
  <si>
    <t>份</t>
  </si>
  <si>
    <t>调查2025各执行人或单位的新增收集、保存作物种质资源总数。</t>
  </si>
  <si>
    <t>新增农业微生物资源总量</t>
  </si>
  <si>
    <t>300</t>
  </si>
  <si>
    <t>调查2025各执行人或单位的新收集、新保存农业微生物资源总数。</t>
  </si>
  <si>
    <t>资源精准鉴定评价数</t>
  </si>
  <si>
    <t>调查2025年各执行人或单位的精准鉴定评价资源存量总份数。</t>
  </si>
  <si>
    <t>资源繁殖更新数</t>
  </si>
  <si>
    <t>200</t>
  </si>
  <si>
    <t>2025年各执行人、单位资源资源繁殖更新总份数。</t>
  </si>
  <si>
    <t>库圃资源保存总数</t>
  </si>
  <si>
    <t>58000</t>
  </si>
  <si>
    <t>调查2025年各执行人或单位的库圃资源存量总份数。</t>
  </si>
  <si>
    <t>增加资源数据库信息量</t>
  </si>
  <si>
    <t>1000</t>
  </si>
  <si>
    <t>个</t>
  </si>
  <si>
    <t>2025年农业生物资源资源信息大数据库数量增加的信息条数。</t>
  </si>
  <si>
    <t>申请省部级奖励数</t>
  </si>
  <si>
    <t>项</t>
  </si>
  <si>
    <t>调查2025年各执行人或单位的申请省部级奖励数数量。</t>
  </si>
  <si>
    <t>经济效益</t>
  </si>
  <si>
    <t>新增固定资产额</t>
  </si>
  <si>
    <t>216</t>
  </si>
  <si>
    <t>万元</t>
  </si>
  <si>
    <t>2025年各执行人、单位固定资产投资额。</t>
  </si>
  <si>
    <t>种质库、野生稻圃、微生物库等开放参观、科普等参观展示人次数</t>
  </si>
  <si>
    <t>人/人次</t>
  </si>
  <si>
    <t>调查2025年种质库、野生稻圃、微生物库等开放参观、科普等参观展示人次数的总人数。</t>
  </si>
  <si>
    <t>对外共享资源数</t>
  </si>
  <si>
    <t>160</t>
  </si>
  <si>
    <t>2025年各执行人、单位资源资源繁殖资源共享总份数。</t>
  </si>
  <si>
    <t>提供特色经作健康种源服务</t>
  </si>
  <si>
    <t>10000</t>
  </si>
  <si>
    <t>苗/瓶</t>
  </si>
  <si>
    <t>2025年各执行人、单位提供特色经作健康种源服务数量。</t>
  </si>
  <si>
    <t>培训农业科技骨干</t>
  </si>
  <si>
    <t>2025年各执行人、单位培训农业科技骨干数量。</t>
  </si>
  <si>
    <t>新品种新技术示范应用</t>
  </si>
  <si>
    <t>2000000</t>
  </si>
  <si>
    <t>亩</t>
  </si>
  <si>
    <t>调查2025年各执行人或单位的新品种新技术示范应用面积。</t>
  </si>
  <si>
    <t>服务龙头企业</t>
  </si>
  <si>
    <t>10</t>
  </si>
  <si>
    <t>家</t>
  </si>
  <si>
    <t>调查2025年各执行人或单位的服务龙头企业数量。</t>
  </si>
  <si>
    <t>种质资源对外共享，受益对象满意度</t>
  </si>
  <si>
    <t>调查问卷2025年所有资源服务过的对象的满意度评价</t>
  </si>
  <si>
    <t>开放实验室仪器共享服务受益使用人员满意度</t>
  </si>
  <si>
    <t>调查问卷2025年所有仪器服务过的相关科研人员的满意度评价。</t>
  </si>
  <si>
    <t>2025年生物所实施各级各类项目的总体绩效目标是：按照各个项目任务书和年度实施计划的要求，完成各个项目2025年的具体研究内容，并通过项目实施获得一系列的研究成果。具体是发表研究论文38篇，其中SCI论文10篇，核心期刊论文20篇；积极申报专利，并获得专利授权3项；积极申报品种权、标准；新增资源收集保存500份。</t>
  </si>
  <si>
    <t>新收集并入库保存资源数</t>
  </si>
  <si>
    <t>500</t>
  </si>
  <si>
    <t>反映种质资源新增入库保存数量完成情况</t>
  </si>
  <si>
    <t>资源鉴定评价并更新鉴定</t>
  </si>
  <si>
    <t>3000</t>
  </si>
  <si>
    <t>反映资源鉴定评价更新完成数量情况</t>
  </si>
  <si>
    <t>建设示范基地</t>
  </si>
  <si>
    <t>反映示范基地的建设完成情况</t>
  </si>
  <si>
    <t>专利数</t>
  </si>
  <si>
    <t>反映部门申请或授权发明专利、实用新型专利、外观设计专利情况</t>
  </si>
  <si>
    <t>科研论文数</t>
  </si>
  <si>
    <t>38</t>
  </si>
  <si>
    <t>篇</t>
  </si>
  <si>
    <t>反映部门科技水平贡献情况</t>
  </si>
  <si>
    <t>示范推广面积</t>
  </si>
  <si>
    <t>200000</t>
  </si>
  <si>
    <t>反映项目成果的示范推广成效</t>
  </si>
  <si>
    <t>发放技术资料数</t>
  </si>
  <si>
    <t>30</t>
  </si>
  <si>
    <t>反映发放技术宣传材料的情况。</t>
  </si>
  <si>
    <t>质量指标</t>
  </si>
  <si>
    <t>技术培训完成率</t>
  </si>
  <si>
    <t>反映开展技术培训情况。
技术培训完成率=（实际完成技术培训人数/计划完成技术培训人数）*100%</t>
  </si>
  <si>
    <t>项目验收合格率</t>
  </si>
  <si>
    <t>反映科技研究项目完成质量。
项目验收合格率=（验收合格项目数/科研项目数）*100%</t>
  </si>
  <si>
    <t>高等级论文发表数</t>
  </si>
  <si>
    <t>反映部门发表SCI、EI等国际一流论文发表情况。</t>
  </si>
  <si>
    <t>购买仪器设备验收合格率</t>
  </si>
  <si>
    <t>100</t>
  </si>
  <si>
    <t>调查单位的新购置仪器的合格总和。</t>
  </si>
  <si>
    <t>带动收入增加</t>
  </si>
  <si>
    <t>3000000</t>
  </si>
  <si>
    <t>元</t>
  </si>
  <si>
    <t>反映项目实施后带动示范区受益人群的增加收入情况</t>
  </si>
  <si>
    <t>新增产值增加</t>
  </si>
  <si>
    <t>反映科技研究带动示范区产值增产情况</t>
  </si>
  <si>
    <t>人才培养数及基层人员培训数</t>
  </si>
  <si>
    <t>反映科技培训开展情况，提高受益人群的科技素质</t>
  </si>
  <si>
    <t>产学研合作单位数</t>
  </si>
  <si>
    <t>反映通过项目实施后带动产学研合作情况</t>
  </si>
  <si>
    <t>科普服务</t>
  </si>
  <si>
    <t>次</t>
  </si>
  <si>
    <t>反映科技培训开展数量完成情况</t>
  </si>
  <si>
    <t>实施专题服务</t>
  </si>
  <si>
    <t>反映科技专题服务开展数量完成情况</t>
  </si>
  <si>
    <t>上报服务信息</t>
  </si>
  <si>
    <t>条</t>
  </si>
  <si>
    <t>反映上报服务信息数量完成情况</t>
  </si>
  <si>
    <t>宣传文稿</t>
  </si>
  <si>
    <t>8</t>
  </si>
  <si>
    <t>反映宣传文稿数量完成情况</t>
  </si>
  <si>
    <t>科研成果总体满意度</t>
  </si>
  <si>
    <t>反映服务对象对科技研发工作整体满意度。
服务对象满意度=（对科研成果整体满意的人数/问卷调查人数）*100%</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</si>
  <si>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</si>
  <si>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</si>
  <si>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</si>
  <si>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</si>
  <si>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</si>
  <si>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</si>
  <si>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</si>
  <si>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</si>
  <si>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</si>
  <si>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</si>
  <si>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</si>
  <si>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</si>
  <si>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</si>
  <si>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</si>
  <si>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</si>
  <si>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复印纸</t>
  </si>
  <si>
    <t>A05040101 复印纸</t>
  </si>
  <si>
    <t>件</t>
  </si>
  <si>
    <t>密集档案柜</t>
  </si>
  <si>
    <t>A05010502 文件柜</t>
  </si>
  <si>
    <t>组</t>
  </si>
  <si>
    <t>物业费</t>
  </si>
  <si>
    <t>C21040001 物业管理服务</t>
  </si>
  <si>
    <t>印刷服务</t>
  </si>
  <si>
    <t>C23090100 印刷服务</t>
  </si>
  <si>
    <t>C2309019901 公文用纸、资料汇编、信封印刷服务</t>
  </si>
  <si>
    <t>检测服务</t>
  </si>
  <si>
    <t>C19010000 技术测试和分析服务</t>
  </si>
  <si>
    <t>超临界CO2萃取</t>
  </si>
  <si>
    <t>A02100499 其他分析仪器</t>
  </si>
  <si>
    <t>台</t>
  </si>
  <si>
    <t>嗅辨仪</t>
  </si>
  <si>
    <t>程序降温仪</t>
  </si>
  <si>
    <t>A02100604 生物、医学样品制备设备</t>
  </si>
  <si>
    <t>液氮罐</t>
  </si>
  <si>
    <t>分子生物试剂</t>
  </si>
  <si>
    <t>A07026602 生物试剂盒</t>
  </si>
  <si>
    <t>套</t>
  </si>
  <si>
    <t>三重四极杆气质联用系统</t>
  </si>
  <si>
    <t>A02100407 质谱仪</t>
  </si>
  <si>
    <t>空调</t>
  </si>
  <si>
    <t>A02061804 空调机</t>
  </si>
  <si>
    <t>集成除尘罩</t>
  </si>
  <si>
    <t>A02101000 农林牧渔仪器</t>
  </si>
  <si>
    <t>PCR仪</t>
  </si>
  <si>
    <t>自动摆种仪</t>
  </si>
  <si>
    <t>生物试剂</t>
  </si>
  <si>
    <t>人工气候箱</t>
  </si>
  <si>
    <t>A02100603 试验箱及气候环境试验设备</t>
  </si>
  <si>
    <t>单穗脱粒机</t>
  </si>
  <si>
    <t>A02220700 收获后处理机械</t>
  </si>
  <si>
    <t>单株脱粒机</t>
  </si>
  <si>
    <t>小区脱粒机</t>
  </si>
  <si>
    <t>预算08表</t>
  </si>
  <si>
    <t>2025年部门政府购买服务预算表</t>
  </si>
  <si>
    <t>政府购买服务项目</t>
  </si>
  <si>
    <t>政府购买服务目录</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</si>
  <si>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</si>
  <si>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</si>
  <si>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</si>
  <si>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</si>
  <si>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</si>
  <si>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</si>
  <si>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</si>
  <si>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</si>
  <si>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</si>
  <si>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</si>
  <si>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</si>
  <si>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</si>
  <si>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</si>
  <si>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</si>
  <si>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</si>
  <si>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</si>
  <si>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</si>
  <si>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</si>
  <si>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</si>
  <si>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</si>
  <si>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</si>
  <si>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</si>
  <si>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</si>
  <si>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</si>
  <si>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</si>
  <si>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</si>
  <si>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</si>
  <si>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</si>
  <si>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</si>
  <si>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</si>
  <si>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</si>
  <si>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</si>
  <si>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</si>
  <si>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</si>
  <si>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</si>
  <si>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7</t>
  </si>
  <si>
    <t>设备</t>
  </si>
  <si>
    <t>A02010104 服务器</t>
  </si>
  <si>
    <t>超融合服务器</t>
  </si>
  <si>
    <t>A02010108 便携式计算机</t>
  </si>
  <si>
    <t>笔记本电脑</t>
  </si>
  <si>
    <t>A02010699 其他机房辅助设备</t>
  </si>
  <si>
    <t>大数据中心机房建设</t>
  </si>
  <si>
    <t>A02019900 其他信息化设备</t>
  </si>
  <si>
    <t>物联网数据获取与处理系统</t>
  </si>
  <si>
    <t>A02060101 发电机</t>
  </si>
  <si>
    <t>发电机</t>
  </si>
  <si>
    <t>A02100401 电化学分析仪器</t>
  </si>
  <si>
    <t>凝胶成像仪及切胶仪</t>
  </si>
  <si>
    <t>A02100417 生化分离分析仪器</t>
  </si>
  <si>
    <t>台式冷冻离心机</t>
  </si>
  <si>
    <t>种子活力速测仪</t>
  </si>
  <si>
    <t>低温保存箱</t>
  </si>
  <si>
    <t>恒温恒湿培养箱</t>
  </si>
  <si>
    <t>恒温恒湿箱</t>
  </si>
  <si>
    <t>培养箱</t>
  </si>
  <si>
    <t>A02100699 其他试验仪器及装置</t>
  </si>
  <si>
    <t>单人单面超净工作台</t>
  </si>
  <si>
    <t>实验室台柜</t>
  </si>
  <si>
    <t>双人单面超净工作台</t>
  </si>
  <si>
    <t>移液器</t>
  </si>
  <si>
    <t>移液枪</t>
  </si>
  <si>
    <t>A02100803 光电测量仪器</t>
  </si>
  <si>
    <t>田间性状自动采集观测仪器</t>
  </si>
  <si>
    <t>A02109900 其他仪器仪表</t>
  </si>
  <si>
    <t>超净工作台</t>
  </si>
  <si>
    <t>A02220900 农用搬运机械</t>
  </si>
  <si>
    <t>电动三轮车</t>
  </si>
  <si>
    <t>辆</t>
  </si>
  <si>
    <t>A02322800 消毒灭菌设备及器具</t>
  </si>
  <si>
    <t>高压灭菌锅</t>
  </si>
  <si>
    <t>压力蒸汽灭菌器</t>
  </si>
  <si>
    <t>A02322900 医用低温、冷疗设备</t>
  </si>
  <si>
    <t>超低温冰箱</t>
  </si>
  <si>
    <t>A02430900 无人机</t>
  </si>
  <si>
    <t>无人机</t>
  </si>
  <si>
    <t>家具和用品</t>
  </si>
  <si>
    <t>A05010599 其他柜类</t>
  </si>
  <si>
    <t>档案密集柜</t>
  </si>
  <si>
    <t>立方米</t>
  </si>
  <si>
    <t>无形资产</t>
  </si>
  <si>
    <t>A08060301 基础软件</t>
  </si>
  <si>
    <t>云南农业种质资源数据库管理系统</t>
  </si>
  <si>
    <t>预算11表</t>
  </si>
  <si>
    <t>2025年中央转移支付补助项目支出预算表</t>
  </si>
  <si>
    <t>上级补助</t>
  </si>
  <si>
    <t>2025年粮油生产保障小麦一喷三防项目资金</t>
  </si>
  <si>
    <t>2025年三区科技人才（提前批）资金</t>
  </si>
  <si>
    <t>种业发展（国家高原野生稻种质资源圃（昆明））专项资金</t>
  </si>
  <si>
    <t>种业发展（国家食用菌种质资源库（云南））专项资金</t>
  </si>
  <si>
    <t>预算12表</t>
  </si>
  <si>
    <t>2025年部门项目支出中期规划预算表</t>
  </si>
  <si>
    <t>项目级次</t>
  </si>
  <si>
    <t>2025年</t>
  </si>
  <si>
    <t>2026年</t>
  </si>
  <si>
    <t>2027年</t>
  </si>
  <si>
    <t>313 事业发展类</t>
  </si>
  <si>
    <t>本级</t>
  </si>
  <si>
    <t/>
  </si>
  <si>
    <t>备注：云南省农业科学院生物技术与种质资源研究所2025年度无省对下转移支付预算，故此表为空表。</t>
  </si>
  <si>
    <t>备注：云南省农业科学院生物技术与种质资源研究所2025年度无省对下转移支付预算，故此表为空表。</t>
    <phoneticPr fontId="29" type="noConversion"/>
  </si>
  <si>
    <t>备注：云南省农业科学院生物技术与种质资源研究所不属于政府购买服务的主体和客体，故此表为空表。</t>
    <phoneticPr fontId="29" type="noConversion"/>
  </si>
  <si>
    <t>备注：云南省农业科学院生物技术与种质资源研究所2025年度无政府性基金预算，故此表为空表。</t>
    <phoneticPr fontId="29" type="noConversion"/>
  </si>
  <si>
    <t>2024年度“兴滇英才支持计划”青年人才专项项目经费</t>
    <phoneticPr fontId="29" type="noConversion"/>
  </si>
  <si>
    <t xml:space="preserve"> </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</si>
</sst>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
    <numFmt numFmtId="177" formatCode="hh:mm:ss"/>
    <numFmt numFmtId="178" formatCode="yyyy\-mm\-dd"/>
    <numFmt numFmtId="179" formatCode="yyyy\-mm\-dd\ hh:mm:ss"/>
    <numFmt numFmtId="180" formatCode="#,##0;\-#,##0;;@"/>
  </numFmts>
  <fonts count="33">
    <font>
      <sz val="11"/>
      <color theme="1"/>
      <name val="宋体"/>
      <scheme val="minor"/>
    </font>
    <font>
      <sz val="9"/>
      <name val="宋体"/>
      <charset val="134"/>
    </font>
    <font>
      <sz val="9"/>
      <color rgb="FF000000"/>
      <name val="宋体"/>
      <charset val="134"/>
    </font>
    <font>
      <b/>
      <sz val="22"/>
      <color rgb="FF000000"/>
      <name val="宋体"/>
      <charset val="134"/>
    </font>
    <font>
      <b/>
      <sz val="23"/>
      <color rgb="FF000000"/>
      <name val="宋体"/>
      <charset val="134"/>
    </font>
    <font>
      <b/>
      <sz val="11"/>
      <color rgb="FF000000"/>
      <name val="宋体"/>
      <charset val="134"/>
    </font>
    <font>
      <sz val="11"/>
      <color rgb="FF000000"/>
      <name val="宋体"/>
      <charset val="134"/>
    </font>
    <font>
      <sz val="9"/>
      <color theme="1"/>
      <name val="宋体"/>
      <charset val="134"/>
    </font>
    <font>
      <b/>
      <sz val="9"/>
      <color rgb="FF000000"/>
      <name val="宋体"/>
      <charset val="134"/>
    </font>
    <font>
      <b/>
      <sz val="9"/>
      <color rgb="FF000000"/>
      <name val="宋体"/>
      <charset val="134"/>
    </font>
    <font>
      <b/>
      <sz val="9"/>
      <color rgb="FF000000"/>
      <name val="宋体"/>
      <charset val="134"/>
    </font>
    <font>
      <sz val="9"/>
      <color theme="1"/>
      <name val="宋体"/>
      <charset val="134"/>
    </font>
    <font>
      <sz val="10"/>
      <color rgb="FF000000"/>
      <name val="宋体"/>
      <charset val="134"/>
    </font>
    <font>
      <sz val="10"/>
      <color theme="1"/>
      <name val="宋体"/>
      <charset val="134"/>
    </font>
    <font>
      <sz val="9"/>
      <color rgb="FF000000"/>
      <name val="宋体"/>
      <charset val="134"/>
    </font>
    <font>
      <sz val="9"/>
      <color rgb="FF000000"/>
      <name val="宋体"/>
      <charset val="134"/>
    </font>
    <font>
      <b/>
      <sz val="20"/>
      <color rgb="FF000000"/>
      <name val="宋体"/>
      <charset val="134"/>
    </font>
    <font>
      <sz val="9"/>
      <color rgb="FF000000"/>
      <name val="宋体"/>
      <charset val="134"/>
    </font>
    <font>
      <b/>
      <sz val="21"/>
      <color rgb="FF000000"/>
      <name val="宋体"/>
      <charset val="134"/>
    </font>
    <font>
      <b/>
      <sz val="18"/>
      <color rgb="FF000000"/>
      <name val="SimSun"/>
      <charset val="134"/>
    </font>
    <font>
      <sz val="12"/>
      <color rgb="FF000000"/>
      <name val="宋体"/>
      <charset val="134"/>
    </font>
    <font>
      <sz val="11"/>
      <color theme="1"/>
      <name val="宋体"/>
      <charset val="134"/>
    </font>
    <font>
      <sz val="9.75"/>
      <color rgb="FF000000"/>
      <name val="SimSun"/>
      <charset val="134"/>
    </font>
    <font>
      <sz val="9"/>
      <color theme="1"/>
      <name val="宋体"/>
      <charset val="134"/>
    </font>
    <font>
      <sz val="10.5"/>
      <color rgb="FF000000"/>
      <name val="宋体"/>
      <charset val="134"/>
    </font>
    <font>
      <b/>
      <sz val="19.5"/>
      <name val="宋体"/>
      <charset val="134"/>
    </font>
    <font>
      <sz val="9"/>
      <name val="宋体"/>
      <charset val="134"/>
    </font>
    <font>
      <sz val="10.5"/>
      <name val="宋体"/>
      <charset val="134"/>
    </font>
    <font>
      <sz val="9"/>
      <name val="SimSun"/>
      <charset val="134"/>
    </font>
    <font>
      <sz val="9"/>
      <name val="宋体"/>
      <family val="3"/>
      <charset val="134"/>
      <scheme val="minor"/>
    </font>
    <font>
      <sz val="11"/>
      <color theme="1"/>
      <name val="宋体"/>
      <family val="3"/>
      <charset val="134"/>
      <scheme val="minor"/>
    </font>
    <font>
      <sz val="11"/>
      <color theme="1"/>
      <name val="宋体"/>
      <charset val="134"/>
      <scheme val="minor"/>
    </font>
    <font>
      <sz val="12"/>
      <color theme="1"/>
      <name val="宋体"/>
      <family val="3"/>
      <charset val="134"/>
      <scheme val="minor"/>
    </font>
  </fonts>
  <fills count="2">
    <fill>
      <patternFill patternType="none"/>
    </fill>
    <fill>
      <patternFill patternType="gray125"/>
    </fill>
  </fills>
  <borders count="2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right/>
      <top/>
      <bottom/>
      <diagonal/>
    </border>
  </borders>
  <cellStyleXfs count="8">
    <xf numFmtId="0" fontId="0" fillId="0" borderId="1"/>
    <xf numFmtId="176" fontId="1" fillId="0" borderId="2">
      <alignment horizontal="right" vertical="center"/>
    </xf>
    <xf numFmtId="49" fontId="1" fillId="0" borderId="2">
      <alignment horizontal="left" vertical="center" wrapText="1"/>
    </xf>
    <xf numFmtId="177" fontId="1" fillId="0" borderId="2">
      <alignment horizontal="right" vertical="center"/>
    </xf>
    <xf numFmtId="178" fontId="1" fillId="0" borderId="2">
      <alignment horizontal="right" vertical="center"/>
    </xf>
    <xf numFmtId="179" fontId="1" fillId="0" borderId="2">
      <alignment horizontal="right" vertical="center"/>
    </xf>
    <xf numFmtId="10" fontId="1" fillId="0" borderId="2">
      <alignment horizontal="right" vertical="center"/>
    </xf>
    <xf numFmtId="180" fontId="1" fillId="0" borderId="2">
      <alignment horizontal="right" vertical="center"/>
    </xf>
  </cellStyleXfs>
  <cellXfs count="229">
    <xf numFmtId="0" fontId="0" fillId="0" borderId="1" xfId="0"/>
    <xf numFmtId="0" fontId="2" fillId="0" borderId="1" xfId="0" applyFont="1" applyAlignment="1">
      <alignment horizontal="right"/>
    </xf>
    <xf numFmtId="0" fontId="5" fillId="0" borderId="1" xfId="0" applyFont="1" applyAlignment="1">
      <alignment horizontal="center" vertical="center"/>
    </xf>
    <xf numFmtId="0" fontId="2" fillId="0" borderId="1" xfId="0" applyFont="1" applyAlignment="1">
      <alignment horizontal="right"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7" xfId="0" applyFont="1" applyBorder="1" applyAlignment="1">
      <alignment horizontal="left" vertical="center"/>
    </xf>
    <xf numFmtId="4" fontId="2" fillId="0" borderId="2" xfId="0" applyNumberFormat="1" applyFont="1" applyBorder="1" applyAlignment="1">
      <alignment horizontal="right" vertical="center"/>
    </xf>
    <xf numFmtId="49" fontId="7" fillId="0" borderId="2" xfId="2" quotePrefix="1" applyFont="1">
      <alignment horizontal="left" vertical="center" wrapText="1"/>
    </xf>
    <xf numFmtId="4" fontId="2" fillId="0" borderId="7" xfId="0" applyNumberFormat="1" applyFont="1" applyBorder="1" applyAlignment="1">
      <alignment horizontal="right" vertical="center"/>
    </xf>
    <xf numFmtId="4" fontId="2" fillId="0" borderId="2" xfId="0" applyNumberFormat="1" applyFont="1" applyBorder="1" applyAlignment="1" applyProtection="1">
      <alignment horizontal="right" vertical="center"/>
      <protection locked="0"/>
    </xf>
    <xf numFmtId="4" fontId="2" fillId="0" borderId="2" xfId="0" quotePrefix="1" applyNumberFormat="1" applyFont="1" applyBorder="1" applyAlignment="1">
      <alignment horizontal="right" vertical="center"/>
    </xf>
    <xf numFmtId="49" fontId="7" fillId="0" borderId="2" xfId="2" applyFont="1">
      <alignment horizontal="left" vertical="center" wrapText="1"/>
    </xf>
    <xf numFmtId="0" fontId="2" fillId="0" borderId="6" xfId="0" applyFont="1" applyBorder="1" applyAlignment="1">
      <alignment horizontal="left" vertical="center"/>
    </xf>
    <xf numFmtId="0" fontId="8" fillId="0" borderId="6" xfId="0" applyFont="1" applyBorder="1" applyAlignment="1">
      <alignment horizontal="center" vertical="center"/>
    </xf>
    <xf numFmtId="4" fontId="8" fillId="0" borderId="2" xfId="0" quotePrefix="1" applyNumberFormat="1" applyFont="1" applyBorder="1" applyAlignment="1">
      <alignment horizontal="right" vertical="center"/>
    </xf>
    <xf numFmtId="0" fontId="8" fillId="0" borderId="7" xfId="0" applyFont="1" applyBorder="1" applyAlignment="1">
      <alignment horizontal="center" vertical="center"/>
    </xf>
    <xf numFmtId="4" fontId="8" fillId="0" borderId="7" xfId="0" applyNumberFormat="1" applyFont="1" applyBorder="1" applyAlignment="1">
      <alignment horizontal="right" vertical="center"/>
    </xf>
    <xf numFmtId="0" fontId="9" fillId="0" borderId="6" xfId="0" applyFont="1" applyBorder="1" applyAlignment="1">
      <alignment horizontal="left" vertical="center"/>
    </xf>
    <xf numFmtId="4" fontId="9" fillId="0" borderId="2" xfId="0" quotePrefix="1" applyNumberFormat="1" applyFont="1" applyBorder="1" applyAlignment="1">
      <alignment horizontal="right" vertical="center"/>
    </xf>
    <xf numFmtId="0" fontId="10" fillId="0" borderId="8" xfId="0" applyFont="1" applyBorder="1" applyAlignment="1">
      <alignment horizontal="left" vertical="center"/>
    </xf>
    <xf numFmtId="176" fontId="10" fillId="0" borderId="2" xfId="0" applyNumberFormat="1" applyFont="1" applyBorder="1" applyAlignment="1">
      <alignment horizontal="right" vertical="center"/>
    </xf>
    <xf numFmtId="0" fontId="11" fillId="0" borderId="9" xfId="0" applyFont="1" applyBorder="1" applyAlignment="1">
      <alignment horizontal="left" vertical="center"/>
    </xf>
    <xf numFmtId="0" fontId="11" fillId="0" borderId="8" xfId="0" applyFont="1" applyBorder="1" applyAlignment="1">
      <alignment horizontal="left" vertical="center"/>
    </xf>
    <xf numFmtId="4" fontId="2" fillId="0" borderId="7" xfId="0" applyNumberFormat="1" applyFont="1" applyBorder="1" applyAlignment="1" applyProtection="1">
      <alignment horizontal="right" vertical="center"/>
      <protection locked="0"/>
    </xf>
    <xf numFmtId="0" fontId="8" fillId="0" borderId="6" xfId="0" applyFont="1" applyBorder="1" applyAlignment="1" applyProtection="1">
      <alignment horizontal="center" vertical="center"/>
      <protection locked="0"/>
    </xf>
    <xf numFmtId="4" fontId="8" fillId="0" borderId="2" xfId="0" applyNumberFormat="1" applyFont="1" applyBorder="1" applyAlignment="1">
      <alignment horizontal="right" vertical="center"/>
    </xf>
    <xf numFmtId="4" fontId="8" fillId="0" borderId="7" xfId="0" applyNumberFormat="1" applyFont="1" applyBorder="1" applyAlignment="1" applyProtection="1">
      <alignment horizontal="right" vertical="center"/>
      <protection locked="0"/>
    </xf>
    <xf numFmtId="176" fontId="7" fillId="0" borderId="2" xfId="1" applyFont="1">
      <alignment horizontal="right" vertical="center"/>
    </xf>
    <xf numFmtId="0" fontId="12" fillId="0" borderId="1" xfId="0" applyFont="1" applyProtection="1">
      <protection locked="0"/>
    </xf>
    <xf numFmtId="0" fontId="0" fillId="0" borderId="1" xfId="0"/>
    <xf numFmtId="0" fontId="12" fillId="0" borderId="1" xfId="0" applyFont="1" applyAlignment="1" applyProtection="1">
      <alignment horizontal="right" vertical="center"/>
      <protection locked="0"/>
    </xf>
    <xf numFmtId="0" fontId="6" fillId="0" borderId="1" xfId="0" applyFont="1"/>
    <xf numFmtId="0" fontId="6" fillId="0" borderId="1" xfId="0" applyFont="1" applyProtection="1">
      <protection locked="0"/>
    </xf>
    <xf numFmtId="0" fontId="12" fillId="0" borderId="1" xfId="0" applyFont="1" applyAlignment="1" applyProtection="1">
      <alignment horizontal="right"/>
      <protection locked="0"/>
    </xf>
    <xf numFmtId="0" fontId="12" fillId="0" borderId="15" xfId="0" applyFont="1" applyBorder="1" applyAlignment="1" applyProtection="1">
      <alignment horizontal="center" vertical="center" wrapText="1"/>
      <protection locked="0"/>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12" fillId="0" borderId="7"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2" fillId="0" borderId="2" xfId="0" applyFont="1" applyBorder="1" applyAlignment="1">
      <alignment horizontal="left" vertical="center" wrapText="1"/>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horizontal="right" vertical="center"/>
      <protection locked="0"/>
    </xf>
    <xf numFmtId="4" fontId="14" fillId="0" borderId="7" xfId="0" applyNumberFormat="1" applyFont="1" applyBorder="1" applyAlignment="1">
      <alignment horizontal="right" vertical="center"/>
    </xf>
    <xf numFmtId="4" fontId="15" fillId="0" borderId="7" xfId="0" applyNumberFormat="1" applyFont="1" applyBorder="1" applyAlignment="1" applyProtection="1">
      <alignment horizontal="right" vertical="center"/>
      <protection locked="0"/>
    </xf>
    <xf numFmtId="4" fontId="14" fillId="0" borderId="7" xfId="0" applyNumberFormat="1" applyFont="1" applyBorder="1" applyAlignment="1" applyProtection="1">
      <alignment horizontal="right" vertical="center"/>
      <protection locked="0"/>
    </xf>
    <xf numFmtId="0" fontId="12" fillId="0" borderId="1" xfId="0" applyFont="1" applyAlignment="1">
      <alignment horizontal="right" vertical="center"/>
    </xf>
    <xf numFmtId="0" fontId="2" fillId="0" borderId="1" xfId="0" applyFont="1" applyAlignment="1" applyProtection="1">
      <alignment horizontal="left" vertical="center" wrapText="1"/>
      <protection locked="0"/>
    </xf>
    <xf numFmtId="0" fontId="6" fillId="0" borderId="1" xfId="0" applyFont="1" applyAlignment="1">
      <alignment horizontal="left" vertical="center" wrapText="1"/>
    </xf>
    <xf numFmtId="0" fontId="6" fillId="0" borderId="1" xfId="0" applyFont="1" applyAlignment="1">
      <alignment wrapText="1"/>
    </xf>
    <xf numFmtId="0" fontId="12" fillId="0" borderId="1" xfId="0" applyFont="1" applyAlignment="1">
      <alignment horizontal="right"/>
    </xf>
    <xf numFmtId="0" fontId="6" fillId="0" borderId="5" xfId="0" applyFont="1" applyBorder="1" applyAlignment="1">
      <alignment horizontal="center" vertical="center" wrapText="1"/>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protection locked="0"/>
    </xf>
    <xf numFmtId="0" fontId="2" fillId="0" borderId="2" xfId="0" applyFont="1" applyBorder="1" applyAlignment="1">
      <alignment horizontal="left" vertical="center" wrapText="1" indent="1"/>
    </xf>
    <xf numFmtId="0" fontId="2" fillId="0" borderId="2" xfId="0" applyFont="1" applyBorder="1" applyAlignment="1">
      <alignment horizontal="left" vertical="center" wrapText="1" indent="2"/>
    </xf>
    <xf numFmtId="0" fontId="6" fillId="0" borderId="6" xfId="0" applyFont="1" applyBorder="1" applyAlignment="1">
      <alignment horizontal="center" vertical="center" wrapText="1"/>
    </xf>
    <xf numFmtId="0" fontId="10" fillId="0" borderId="8" xfId="0" applyFont="1" applyBorder="1" applyAlignment="1">
      <alignment vertical="center"/>
    </xf>
    <xf numFmtId="4" fontId="9" fillId="0" borderId="7" xfId="0" applyNumberFormat="1" applyFont="1" applyBorder="1" applyAlignment="1" applyProtection="1">
      <alignment horizontal="right" vertical="center"/>
      <protection locked="0"/>
    </xf>
    <xf numFmtId="49" fontId="10" fillId="0" borderId="2" xfId="2" applyFont="1">
      <alignment horizontal="left" vertical="center" wrapText="1"/>
    </xf>
    <xf numFmtId="0" fontId="11" fillId="0" borderId="8" xfId="0" applyFont="1" applyBorder="1" applyAlignment="1">
      <alignment vertical="center"/>
    </xf>
    <xf numFmtId="0" fontId="17" fillId="0" borderId="8" xfId="0" applyFont="1" applyBorder="1" applyAlignment="1">
      <alignment vertical="center"/>
    </xf>
    <xf numFmtId="4" fontId="9" fillId="0" borderId="7" xfId="0" applyNumberFormat="1" applyFont="1" applyBorder="1" applyAlignment="1">
      <alignment horizontal="right" vertical="center"/>
    </xf>
    <xf numFmtId="0" fontId="8" fillId="0" borderId="7" xfId="0" applyFont="1" applyBorder="1" applyAlignment="1" applyProtection="1">
      <alignment horizontal="center" vertical="center"/>
      <protection locked="0"/>
    </xf>
    <xf numFmtId="0" fontId="17" fillId="0" borderId="8" xfId="0" applyFont="1" applyBorder="1" applyAlignment="1">
      <alignment horizontal="left" vertical="center"/>
    </xf>
    <xf numFmtId="0" fontId="12" fillId="0" borderId="1" xfId="0" applyFont="1" applyAlignment="1">
      <alignment vertical="top"/>
    </xf>
    <xf numFmtId="49" fontId="6" fillId="0" borderId="6" xfId="0" applyNumberFormat="1" applyFont="1" applyBorder="1" applyAlignment="1">
      <alignment horizontal="center" vertical="center"/>
    </xf>
    <xf numFmtId="49" fontId="6" fillId="0" borderId="15" xfId="0" applyNumberFormat="1" applyFont="1" applyBorder="1" applyAlignment="1">
      <alignment horizontal="center" vertical="center"/>
    </xf>
    <xf numFmtId="0" fontId="6" fillId="0" borderId="15" xfId="0" applyFont="1" applyBorder="1" applyAlignment="1">
      <alignment horizontal="center" vertical="center"/>
    </xf>
    <xf numFmtId="49" fontId="6" fillId="0" borderId="7" xfId="0" applyNumberFormat="1" applyFont="1" applyBorder="1" applyAlignment="1">
      <alignment horizontal="center" vertical="center"/>
    </xf>
    <xf numFmtId="0" fontId="2" fillId="0" borderId="7" xfId="0" applyFont="1" applyBorder="1" applyAlignment="1">
      <alignment horizontal="left" vertical="center" wrapText="1"/>
    </xf>
    <xf numFmtId="0" fontId="12" fillId="0" borderId="1" xfId="0" applyFont="1" applyAlignment="1">
      <alignment horizontal="center" wrapText="1"/>
    </xf>
    <xf numFmtId="0" fontId="12" fillId="0" borderId="1" xfId="0" applyFont="1" applyAlignment="1">
      <alignment wrapText="1"/>
    </xf>
    <xf numFmtId="0" fontId="12" fillId="0" borderId="1" xfId="0" applyFont="1" applyAlignment="1">
      <alignment horizontal="right" wrapText="1"/>
    </xf>
    <xf numFmtId="0" fontId="20" fillId="0" borderId="7" xfId="0" applyFont="1" applyBorder="1" applyAlignment="1">
      <alignment horizontal="center" vertical="center" wrapText="1"/>
    </xf>
    <xf numFmtId="0" fontId="20" fillId="0" borderId="3" xfId="0" applyFont="1" applyBorder="1" applyAlignment="1">
      <alignment horizontal="center" vertical="center" wrapText="1"/>
    </xf>
    <xf numFmtId="4" fontId="2" fillId="0" borderId="3" xfId="0" applyNumberFormat="1" applyFont="1" applyBorder="1" applyAlignment="1">
      <alignment horizontal="right" vertical="center"/>
    </xf>
    <xf numFmtId="49" fontId="12" fillId="0" borderId="1" xfId="0" applyNumberFormat="1" applyFont="1"/>
    <xf numFmtId="0" fontId="6" fillId="0" borderId="2" xfId="0" applyFont="1" applyBorder="1" applyAlignment="1">
      <alignment horizontal="center" vertical="center" wrapText="1"/>
    </xf>
    <xf numFmtId="0" fontId="22" fillId="0" borderId="2" xfId="0" applyFont="1" applyBorder="1" applyAlignment="1">
      <alignment horizontal="center"/>
    </xf>
    <xf numFmtId="49" fontId="7" fillId="0" borderId="2" xfId="0" applyNumberFormat="1" applyFont="1" applyBorder="1" applyAlignment="1">
      <alignment horizontal="left" vertical="center" wrapText="1"/>
    </xf>
    <xf numFmtId="49" fontId="7" fillId="0" borderId="2" xfId="2" applyFont="1" applyAlignment="1">
      <alignment horizontal="left" vertical="center" wrapText="1" indent="1"/>
    </xf>
    <xf numFmtId="0" fontId="12" fillId="0" borderId="2" xfId="0" applyFont="1" applyBorder="1" applyAlignment="1">
      <alignment horizontal="center" vertical="center"/>
    </xf>
    <xf numFmtId="4" fontId="2" fillId="0" borderId="7" xfId="0" applyNumberFormat="1" applyFont="1" applyBorder="1" applyAlignment="1" applyProtection="1">
      <alignment horizontal="right" vertical="center" wrapText="1"/>
      <protection locked="0"/>
    </xf>
    <xf numFmtId="0" fontId="2" fillId="0" borderId="1" xfId="0" applyFont="1" applyAlignment="1" applyProtection="1">
      <alignment horizontal="right" vertical="center"/>
      <protection locked="0"/>
    </xf>
    <xf numFmtId="0" fontId="6" fillId="0" borderId="7" xfId="0" applyFont="1" applyBorder="1" applyAlignment="1">
      <alignment horizontal="center" vertical="center" wrapText="1"/>
    </xf>
    <xf numFmtId="0" fontId="24" fillId="0" borderId="2" xfId="0" applyFont="1" applyBorder="1" applyAlignment="1">
      <alignment horizontal="left" vertical="center" wrapText="1"/>
    </xf>
    <xf numFmtId="0" fontId="24" fillId="0" borderId="7" xfId="0" applyFont="1" applyBorder="1" applyAlignment="1">
      <alignment vertical="center" wrapText="1"/>
    </xf>
    <xf numFmtId="0" fontId="24" fillId="0" borderId="7" xfId="0" applyFont="1" applyBorder="1" applyAlignment="1">
      <alignment horizontal="center" vertical="center" wrapText="1"/>
    </xf>
    <xf numFmtId="0" fontId="24" fillId="0" borderId="7" xfId="0" applyFont="1" applyBorder="1" applyAlignment="1" applyProtection="1">
      <alignment horizontal="center" vertical="center"/>
      <protection locked="0"/>
    </xf>
    <xf numFmtId="0" fontId="24" fillId="0" borderId="7" xfId="0" applyFont="1" applyBorder="1" applyAlignment="1" applyProtection="1">
      <alignment horizontal="left" vertical="center" wrapText="1"/>
      <protection locked="0"/>
    </xf>
    <xf numFmtId="0" fontId="24" fillId="0" borderId="7" xfId="0" applyFont="1" applyBorder="1" applyAlignment="1">
      <alignment horizontal="left" vertical="center" wrapText="1"/>
    </xf>
    <xf numFmtId="0" fontId="2" fillId="0" borderId="1" xfId="0" applyFont="1" applyAlignment="1" applyProtection="1">
      <alignment horizontal="right"/>
      <protection locked="0"/>
    </xf>
    <xf numFmtId="0" fontId="6" fillId="0" borderId="15" xfId="0" applyFont="1" applyBorder="1" applyAlignment="1">
      <alignment horizontal="center" vertical="center" wrapText="1"/>
    </xf>
    <xf numFmtId="0" fontId="6" fillId="0" borderId="15"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protection locked="0"/>
    </xf>
    <xf numFmtId="0" fontId="2" fillId="0" borderId="6" xfId="0" applyFont="1" applyBorder="1" applyAlignment="1">
      <alignment horizontal="left" vertical="center" wrapText="1"/>
    </xf>
    <xf numFmtId="0" fontId="2" fillId="0" borderId="15" xfId="0" applyFont="1" applyBorder="1" applyAlignment="1">
      <alignment horizontal="left" vertical="center" wrapText="1"/>
    </xf>
    <xf numFmtId="0" fontId="2" fillId="0" borderId="15" xfId="0" applyFont="1" applyBorder="1" applyAlignment="1">
      <alignment horizontal="right" vertical="center"/>
    </xf>
    <xf numFmtId="0" fontId="2" fillId="0" borderId="6" xfId="0" applyFont="1" applyBorder="1" applyAlignment="1">
      <alignment horizontal="left" vertical="center" wrapText="1" indent="1"/>
    </xf>
    <xf numFmtId="0" fontId="2" fillId="0" borderId="15" xfId="0" applyFont="1" applyBorder="1" applyAlignment="1">
      <alignment horizontal="center" vertical="center" wrapText="1"/>
    </xf>
    <xf numFmtId="180" fontId="7" fillId="0" borderId="2" xfId="7" applyFont="1" applyAlignment="1">
      <alignment horizontal="center" vertical="center"/>
    </xf>
    <xf numFmtId="0" fontId="2" fillId="0" borderId="1" xfId="0" applyFont="1" applyAlignment="1" applyProtection="1">
      <alignment vertical="top" wrapText="1"/>
      <protection locked="0"/>
    </xf>
    <xf numFmtId="0" fontId="2" fillId="0" borderId="1" xfId="0" applyFont="1" applyAlignment="1" applyProtection="1">
      <alignment horizontal="right" vertical="center" wrapText="1"/>
      <protection locked="0"/>
    </xf>
    <xf numFmtId="0" fontId="2" fillId="0" borderId="1" xfId="0" applyFont="1" applyAlignment="1">
      <alignment horizontal="right" vertical="center" wrapText="1"/>
    </xf>
    <xf numFmtId="0" fontId="2" fillId="0" borderId="1" xfId="0" applyFont="1" applyAlignment="1" applyProtection="1">
      <alignment horizontal="right" wrapText="1"/>
      <protection locked="0"/>
    </xf>
    <xf numFmtId="0" fontId="2" fillId="0" borderId="1" xfId="0" applyFont="1" applyAlignment="1">
      <alignment horizontal="right" wrapText="1"/>
    </xf>
    <xf numFmtId="4" fontId="14" fillId="0" borderId="15" xfId="0" applyNumberFormat="1" applyFont="1" applyBorder="1" applyAlignment="1" applyProtection="1">
      <alignment horizontal="right" vertical="center"/>
      <protection locked="0"/>
    </xf>
    <xf numFmtId="4" fontId="2" fillId="0" borderId="15" xfId="0" applyNumberFormat="1" applyFont="1" applyBorder="1" applyAlignment="1" applyProtection="1">
      <alignment horizontal="right" vertical="center"/>
      <protection locked="0"/>
    </xf>
    <xf numFmtId="0" fontId="6" fillId="0" borderId="12" xfId="0" applyFont="1" applyBorder="1" applyAlignment="1">
      <alignment horizontal="center" vertical="center"/>
    </xf>
    <xf numFmtId="0" fontId="6" fillId="0" borderId="18" xfId="0" applyFont="1" applyBorder="1" applyAlignment="1">
      <alignment horizontal="center" vertical="center" wrapText="1"/>
    </xf>
    <xf numFmtId="49" fontId="1" fillId="0" borderId="19" xfId="2" applyBorder="1">
      <alignment horizontal="left" vertical="center" wrapText="1"/>
    </xf>
    <xf numFmtId="49" fontId="1" fillId="0" borderId="19" xfId="2" applyBorder="1" applyAlignment="1">
      <alignment horizontal="right" vertical="center" wrapText="1"/>
    </xf>
    <xf numFmtId="49" fontId="26" fillId="0" borderId="19" xfId="2" applyFont="1" applyBorder="1">
      <alignment horizontal="left" vertical="center" wrapText="1"/>
    </xf>
    <xf numFmtId="49" fontId="27" fillId="0" borderId="2" xfId="2" applyFont="1" applyAlignment="1">
      <alignment horizontal="center" vertical="center" wrapText="1"/>
    </xf>
    <xf numFmtId="49" fontId="28" fillId="0" borderId="2" xfId="2" applyFont="1" applyAlignment="1">
      <alignment horizontal="center" vertical="center" wrapText="1"/>
    </xf>
    <xf numFmtId="49" fontId="27" fillId="0" borderId="2" xfId="2" applyFont="1">
      <alignment horizontal="left" vertical="center" wrapText="1"/>
    </xf>
    <xf numFmtId="180" fontId="1" fillId="0" borderId="2" xfId="7">
      <alignment horizontal="right" vertical="center"/>
    </xf>
    <xf numFmtId="176" fontId="1" fillId="0" borderId="2" xfId="1">
      <alignment horizontal="right" vertical="center"/>
    </xf>
    <xf numFmtId="0" fontId="2" fillId="0" borderId="7" xfId="0" applyFont="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0" fontId="30" fillId="0" borderId="1" xfId="0" applyFont="1"/>
    <xf numFmtId="0" fontId="0" fillId="0" borderId="1" xfId="0"/>
    <xf numFmtId="0" fontId="31" fillId="0" borderId="1" xfId="0" applyFont="1"/>
    <xf numFmtId="0" fontId="24" fillId="0" borderId="19" xfId="0" applyFont="1" applyBorder="1" applyAlignment="1">
      <alignment horizontal="left" vertical="center" wrapText="1"/>
    </xf>
    <xf numFmtId="0" fontId="24" fillId="0" borderId="19" xfId="0" applyFont="1" applyBorder="1" applyAlignment="1" applyProtection="1">
      <alignment horizontal="left" vertical="center" wrapText="1"/>
      <protection locked="0"/>
    </xf>
    <xf numFmtId="0" fontId="3" fillId="0" borderId="1" xfId="0" applyFont="1" applyAlignment="1">
      <alignment horizontal="center" vertical="center"/>
    </xf>
    <xf numFmtId="0" fontId="4" fillId="0" borderId="1" xfId="0" applyFont="1" applyAlignment="1">
      <alignment horizontal="center" vertical="top"/>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1" xfId="0" quotePrefix="1" applyFont="1" applyAlignment="1">
      <alignment horizontal="left" vertical="center"/>
    </xf>
    <xf numFmtId="0" fontId="5" fillId="0" borderId="1" xfId="0" applyFont="1" applyAlignment="1">
      <alignment horizontal="center" vertical="center"/>
    </xf>
    <xf numFmtId="0" fontId="12" fillId="0" borderId="13" xfId="0" applyFont="1" applyBorder="1" applyAlignment="1">
      <alignment horizontal="center" vertical="center" wrapText="1"/>
    </xf>
    <xf numFmtId="0" fontId="12" fillId="0" borderId="15" xfId="0" applyFont="1" applyBorder="1" applyAlignment="1">
      <alignment horizontal="center" vertical="center"/>
    </xf>
    <xf numFmtId="0" fontId="12" fillId="0" borderId="14" xfId="0" applyFont="1" applyBorder="1" applyAlignment="1">
      <alignment horizontal="center" vertical="center" wrapText="1"/>
    </xf>
    <xf numFmtId="0" fontId="12" fillId="0" borderId="14" xfId="0" applyFont="1" applyBorder="1" applyAlignment="1" applyProtection="1">
      <alignment horizontal="center" vertical="center"/>
      <protection locked="0"/>
    </xf>
    <xf numFmtId="0" fontId="12" fillId="0" borderId="15" xfId="0" applyFont="1" applyBorder="1" applyAlignment="1">
      <alignment horizontal="center" vertical="center" wrapText="1"/>
    </xf>
    <xf numFmtId="0" fontId="12" fillId="0" borderId="5" xfId="0" applyFont="1" applyBorder="1" applyAlignment="1" applyProtection="1">
      <alignment horizontal="center" vertical="center" wrapText="1"/>
      <protection locked="0"/>
    </xf>
    <xf numFmtId="0" fontId="12" fillId="0" borderId="12" xfId="0" applyFont="1" applyBorder="1" applyAlignment="1">
      <alignment horizontal="center" vertical="center" wrapText="1"/>
    </xf>
    <xf numFmtId="0" fontId="12" fillId="0" borderId="6" xfId="0" applyFont="1" applyBorder="1" applyAlignment="1">
      <alignment horizontal="center" vertical="center"/>
    </xf>
    <xf numFmtId="0" fontId="12" fillId="0" borderId="10" xfId="0" applyFont="1" applyBorder="1" applyAlignment="1" applyProtection="1">
      <alignment horizontal="center" vertical="center" wrapText="1"/>
      <protection locked="0"/>
    </xf>
    <xf numFmtId="0" fontId="12" fillId="0" borderId="1" xfId="0" applyFont="1" applyAlignment="1" applyProtection="1">
      <alignment horizontal="right" vertical="center"/>
      <protection locked="0"/>
    </xf>
    <xf numFmtId="0" fontId="0" fillId="0" borderId="1" xfId="0"/>
    <xf numFmtId="0" fontId="12" fillId="0" borderId="1" xfId="0" applyFont="1" applyAlignment="1" applyProtection="1">
      <alignment horizontal="right"/>
      <protection locked="0"/>
    </xf>
    <xf numFmtId="0" fontId="3" fillId="0" borderId="1" xfId="0" applyFont="1" applyAlignment="1" applyProtection="1">
      <alignment horizontal="center" vertical="center"/>
      <protection locked="0"/>
    </xf>
    <xf numFmtId="0" fontId="4" fillId="0" borderId="1" xfId="0" applyFont="1" applyAlignment="1">
      <alignment horizontal="center" vertical="center"/>
    </xf>
    <xf numFmtId="0" fontId="4" fillId="0" borderId="1" xfId="0" applyFont="1" applyAlignment="1" applyProtection="1">
      <alignment horizontal="center" vertical="center"/>
      <protection locked="0"/>
    </xf>
    <xf numFmtId="0" fontId="12" fillId="0" borderId="4" xfId="0" applyFont="1" applyBorder="1" applyAlignment="1">
      <alignment horizontal="center" vertical="center" wrapText="1"/>
    </xf>
    <xf numFmtId="0" fontId="13" fillId="0" borderId="16" xfId="0" applyFont="1" applyBorder="1" applyAlignment="1">
      <alignment horizontal="center" vertical="center" wrapText="1"/>
    </xf>
    <xf numFmtId="0" fontId="12" fillId="0" borderId="15" xfId="0" applyFont="1" applyBorder="1" applyAlignment="1" applyProtection="1">
      <alignment horizontal="center" vertical="center" wrapText="1"/>
      <protection locked="0"/>
    </xf>
    <xf numFmtId="0" fontId="2" fillId="0" borderId="1" xfId="0" applyFont="1" applyAlignment="1">
      <alignment horizontal="left" vertical="center"/>
    </xf>
    <xf numFmtId="0" fontId="6" fillId="0" borderId="1" xfId="0" applyFont="1"/>
    <xf numFmtId="0" fontId="12" fillId="0" borderId="11" xfId="0" applyFont="1" applyBorder="1" applyAlignment="1" applyProtection="1">
      <alignment horizontal="center" vertical="center" wrapText="1"/>
      <protection locked="0"/>
    </xf>
    <xf numFmtId="0" fontId="12" fillId="0" borderId="11" xfId="0" applyFont="1" applyBorder="1" applyAlignment="1">
      <alignment horizontal="center" vertical="center" wrapText="1"/>
    </xf>
    <xf numFmtId="0" fontId="12" fillId="0" borderId="11" xfId="0" applyFont="1" applyBorder="1" applyAlignment="1" applyProtection="1">
      <alignment horizontal="center" vertical="center"/>
      <protection locked="0"/>
    </xf>
    <xf numFmtId="0" fontId="2" fillId="0" borderId="1" xfId="0" applyFont="1" applyAlignment="1" applyProtection="1">
      <alignment horizontal="left" vertical="center" wrapText="1"/>
      <protection locked="0"/>
    </xf>
    <xf numFmtId="0" fontId="6" fillId="0" borderId="1" xfId="0" applyFont="1" applyAlignment="1">
      <alignment horizontal="left" vertical="center" wrapText="1"/>
    </xf>
    <xf numFmtId="0" fontId="6" fillId="0" borderId="1" xfId="0" applyFont="1" applyAlignment="1">
      <alignment wrapText="1"/>
    </xf>
    <xf numFmtId="0" fontId="12" fillId="0" borderId="2" xfId="0" applyFont="1" applyBorder="1" applyAlignment="1" applyProtection="1">
      <alignment horizontal="center" vertical="center" wrapText="1"/>
      <protection locked="0"/>
    </xf>
    <xf numFmtId="0" fontId="12" fillId="0" borderId="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6" fillId="0" borderId="2" xfId="0" applyFont="1" applyBorder="1" applyAlignment="1">
      <alignment horizontal="center" vertical="center"/>
    </xf>
    <xf numFmtId="0" fontId="16" fillId="0" borderId="1" xfId="0" applyFont="1" applyAlignment="1">
      <alignment horizontal="center" vertical="center"/>
    </xf>
    <xf numFmtId="0" fontId="2" fillId="0" borderId="1" xfId="0" applyFont="1" applyAlignment="1" applyProtection="1">
      <alignment horizontal="left"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lignment horizontal="center" vertical="center" wrapText="1"/>
    </xf>
    <xf numFmtId="0" fontId="18" fillId="0" borderId="1" xfId="0" applyFont="1" applyAlignment="1">
      <alignment horizontal="center" vertical="center"/>
    </xf>
    <xf numFmtId="49" fontId="6" fillId="0" borderId="3"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19" fillId="0" borderId="1" xfId="0" applyFont="1" applyAlignment="1">
      <alignment horizontal="center" vertical="center" wrapText="1"/>
    </xf>
    <xf numFmtId="0" fontId="2" fillId="0" borderId="1" xfId="0" quotePrefix="1" applyFont="1" applyAlignment="1" applyProtection="1">
      <alignment horizontal="left" vertical="center"/>
      <protection locked="0"/>
    </xf>
    <xf numFmtId="0" fontId="12" fillId="0" borderId="1" xfId="0" applyFont="1" applyAlignment="1">
      <alignment horizontal="center" wrapText="1"/>
    </xf>
    <xf numFmtId="0" fontId="12" fillId="0" borderId="1" xfId="0" applyFont="1" applyAlignment="1">
      <alignment wrapText="1"/>
    </xf>
    <xf numFmtId="0" fontId="6" fillId="0" borderId="12" xfId="0" applyFont="1" applyBorder="1" applyAlignment="1">
      <alignment horizontal="center" vertical="center" wrapText="1"/>
    </xf>
    <xf numFmtId="0" fontId="12" fillId="0" borderId="3" xfId="0" applyFont="1" applyBorder="1" applyAlignment="1" applyProtection="1">
      <alignment horizontal="center" vertical="center" wrapText="1"/>
      <protection locked="0"/>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6" fillId="0" borderId="5"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1" xfId="0" applyFont="1" applyAlignment="1">
      <alignment horizontal="left" vertical="center"/>
    </xf>
    <xf numFmtId="0" fontId="21" fillId="0" borderId="2" xfId="0" applyFont="1" applyBorder="1" applyAlignment="1">
      <alignment horizontal="center" vertical="center"/>
    </xf>
    <xf numFmtId="0" fontId="6"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8" xfId="0" applyFont="1" applyBorder="1" applyAlignment="1">
      <alignment horizontal="center" vertical="center"/>
    </xf>
    <xf numFmtId="0" fontId="21" fillId="0" borderId="16" xfId="0" applyFont="1" applyBorder="1" applyAlignment="1">
      <alignment horizontal="center" vertical="center" wrapText="1"/>
    </xf>
    <xf numFmtId="0" fontId="23" fillId="0" borderId="1" xfId="0" quotePrefix="1" applyFont="1" applyAlignment="1">
      <alignment horizontal="left" vertical="center"/>
    </xf>
    <xf numFmtId="0" fontId="23" fillId="0" borderId="1" xfId="0" applyFont="1" applyAlignment="1">
      <alignment horizontal="left" vertical="center"/>
    </xf>
    <xf numFmtId="0" fontId="24" fillId="0" borderId="2" xfId="0" applyFont="1" applyBorder="1" applyAlignment="1">
      <alignment horizontal="left" vertical="center" wrapText="1" indent="1"/>
    </xf>
    <xf numFmtId="0" fontId="24" fillId="0" borderId="7" xfId="0" applyFont="1" applyBorder="1" applyAlignment="1" applyProtection="1">
      <alignment horizontal="left" vertical="center" wrapText="1"/>
      <protection locked="0"/>
    </xf>
    <xf numFmtId="0" fontId="2" fillId="0" borderId="17"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right" vertical="center"/>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3" fillId="0" borderId="1" xfId="0" applyFont="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protection locked="0"/>
    </xf>
    <xf numFmtId="0" fontId="6" fillId="0" borderId="13"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4" xfId="0" applyFont="1" applyBorder="1" applyAlignment="1">
      <alignment horizontal="center" vertical="center" wrapText="1"/>
    </xf>
    <xf numFmtId="0" fontId="6" fillId="0" borderId="14" xfId="0" applyFont="1" applyBorder="1" applyAlignment="1" applyProtection="1">
      <alignment horizontal="center" vertical="center"/>
      <protection locked="0"/>
    </xf>
    <xf numFmtId="0" fontId="6" fillId="0" borderId="14" xfId="0" applyFont="1" applyBorder="1" applyAlignment="1" applyProtection="1">
      <alignment horizontal="center" vertical="center" wrapText="1"/>
      <protection locked="0"/>
    </xf>
    <xf numFmtId="0" fontId="2" fillId="0" borderId="15" xfId="0" applyFont="1" applyBorder="1" applyAlignment="1">
      <alignment horizontal="left" vertical="center"/>
    </xf>
    <xf numFmtId="0" fontId="4" fillId="0" borderId="1" xfId="0" applyFont="1" applyAlignment="1">
      <alignment horizontal="center" vertical="center" wrapText="1"/>
    </xf>
    <xf numFmtId="0" fontId="4" fillId="0" borderId="1" xfId="0" applyFont="1" applyAlignment="1" applyProtection="1">
      <alignment horizontal="center" vertical="center" wrapText="1"/>
      <protection locked="0"/>
    </xf>
    <xf numFmtId="0" fontId="2" fillId="0" borderId="1" xfId="0" quotePrefix="1" applyFont="1" applyAlignment="1">
      <alignment horizontal="left" vertical="center" wrapText="1"/>
    </xf>
    <xf numFmtId="0" fontId="12" fillId="0" borderId="1" xfId="0" applyFont="1" applyAlignment="1">
      <alignment horizontal="right" wrapText="1"/>
    </xf>
    <xf numFmtId="49" fontId="27" fillId="0" borderId="2" xfId="2" applyFont="1" applyAlignment="1">
      <alignment horizontal="center" vertical="center" wrapText="1"/>
    </xf>
    <xf numFmtId="49" fontId="25" fillId="0" borderId="19" xfId="2" applyFont="1" applyBorder="1" applyAlignment="1">
      <alignment horizontal="center" vertical="center" wrapText="1"/>
    </xf>
    <xf numFmtId="0" fontId="6" fillId="0" borderId="12" xfId="0" applyFont="1" applyBorder="1" applyAlignment="1">
      <alignment horizontal="center" vertical="center"/>
    </xf>
    <xf numFmtId="0" fontId="2" fillId="0" borderId="3" xfId="0" applyFont="1" applyBorder="1" applyAlignment="1" applyProtection="1">
      <alignment horizontal="center" vertical="center" wrapText="1"/>
      <protection locked="0"/>
    </xf>
    <xf numFmtId="0" fontId="2" fillId="0" borderId="11"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32" fillId="0" borderId="1" xfId="0" applyFont="1"/>
  </cellXfs>
  <cellStyles count="9">
    <cellStyle name="DateStyle" xfId="4" xr:uid="{00000000-0005-0000-0000-000005000000}"/>
    <cellStyle name="DateTimeStyle" xfId="5" xr:uid="{00000000-0005-0000-0000-000006000000}"/>
    <cellStyle name="IntegralNumberStyle" xfId="7" xr:uid="{00000000-0005-0000-0000-000008000000}"/>
    <cellStyle name="MoneyStyle" xfId="1" xr:uid="{00000000-0005-0000-0000-000003000000}"/>
    <cellStyle name="NumberStyle" xfId="1" xr:uid="{00000000-0005-0000-0000-000001000000}"/>
    <cellStyle name="PercentStyle" xfId="6" xr:uid="{00000000-0005-0000-0000-000007000000}"/>
    <cellStyle name="TextStyle" xfId="2" xr:uid="{00000000-0005-0000-0000-000002000000}"/>
    <cellStyle name="TimeStyle" xfId="3" xr:uid="{00000000-0005-0000-0000-000004000000}"/>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43C91-3D4B-F592-51E3-80E7CD5FA5E1}">
  <sheetPr>
    <outlinePr summaryRight="0"/>
  </sheetPr>
  <dimension ref="A1:D21"/>
  <sheetViews>
    <sheetView showZeros="0" topLeftCell="A10" workbookViewId="0">
      <selection activeCell="A19" sqref="A19"/>
    </sheetView>
  </sheetViews>
  <sheetFormatPr defaultColWidth="8" defaultRowHeight="14.25" customHeight="1"/>
  <cols>
    <col min="1" max="1" width="39.5546875" customWidth="1"/>
    <col min="2" max="2" width="46.33203125" customWidth="1"/>
    <col min="3" max="3" width="40.44140625" customWidth="1"/>
    <col min="4" max="4" width="50.21875" customWidth="1"/>
  </cols>
  <sheetData>
    <row r="1" spans="1:4" ht="12" customHeight="1">
      <c r="D1" s="1" t="s">
        <v>0</v>
      </c>
    </row>
    <row r="2" spans="1:4" ht="36" customHeight="1">
      <c r="A2" s="129" t="s">
        <v>1</v>
      </c>
      <c r="B2" s="130"/>
      <c r="C2" s="130"/>
      <c r="D2" s="130"/>
    </row>
    <row r="3" spans="1:4" ht="21" customHeight="1">
      <c r="A3" s="135" t="str">
        <f>"单位名称："&amp;"云南省农业科学院生物技术与种质资源研究所"</f>
        <v>单位名称：云南省农业科学院生物技术与种质资源研究所</v>
      </c>
      <c r="B3" s="136"/>
      <c r="C3" s="2"/>
      <c r="D3" s="3" t="s">
        <v>2</v>
      </c>
    </row>
    <row r="4" spans="1:4" ht="19.5" customHeight="1">
      <c r="A4" s="131" t="s">
        <v>3</v>
      </c>
      <c r="B4" s="132"/>
      <c r="C4" s="131" t="s">
        <v>4</v>
      </c>
      <c r="D4" s="132"/>
    </row>
    <row r="5" spans="1:4" ht="19.5" customHeight="1">
      <c r="A5" s="133" t="s">
        <v>5</v>
      </c>
      <c r="B5" s="133" t="s">
        <v>6</v>
      </c>
      <c r="C5" s="133" t="s">
        <v>7</v>
      </c>
      <c r="D5" s="133" t="s">
        <v>6</v>
      </c>
    </row>
    <row r="6" spans="1:4" ht="19.5" customHeight="1">
      <c r="A6" s="134"/>
      <c r="B6" s="134"/>
      <c r="C6" s="134"/>
      <c r="D6" s="134"/>
    </row>
    <row r="7" spans="1:4" ht="25.35" customHeight="1">
      <c r="A7" s="7" t="s">
        <v>8</v>
      </c>
      <c r="B7" s="8">
        <v>26595125.789999999</v>
      </c>
      <c r="C7" s="9" t="str">
        <f>"一"&amp;"、"&amp;"科学技术支出"</f>
        <v>一、科学技术支出</v>
      </c>
      <c r="D7" s="10">
        <v>58710216.340000004</v>
      </c>
    </row>
    <row r="8" spans="1:4" ht="25.35" customHeight="1">
      <c r="A8" s="7" t="s">
        <v>9</v>
      </c>
      <c r="B8" s="8"/>
      <c r="C8" s="9" t="str">
        <f>"二"&amp;"、"&amp;"社会保障和就业支出"</f>
        <v>二、社会保障和就业支出</v>
      </c>
      <c r="D8" s="10">
        <v>2141384.0299999998</v>
      </c>
    </row>
    <row r="9" spans="1:4" ht="25.35" customHeight="1">
      <c r="A9" s="7" t="s">
        <v>10</v>
      </c>
      <c r="B9" s="8"/>
      <c r="C9" s="9" t="str">
        <f>"三"&amp;"、"&amp;"卫生健康支出"</f>
        <v>三、卫生健康支出</v>
      </c>
      <c r="D9" s="10">
        <v>2123162.37</v>
      </c>
    </row>
    <row r="10" spans="1:4" ht="25.35" customHeight="1">
      <c r="A10" s="7" t="s">
        <v>11</v>
      </c>
      <c r="B10" s="11"/>
      <c r="C10" s="9" t="str">
        <f>"四"&amp;"、"&amp;"农林水支出"</f>
        <v>四、农林水支出</v>
      </c>
      <c r="D10" s="10">
        <v>2808962.26</v>
      </c>
    </row>
    <row r="11" spans="1:4" ht="25.35" customHeight="1">
      <c r="A11" s="7" t="s">
        <v>12</v>
      </c>
      <c r="B11" s="12">
        <v>19760000.030000001</v>
      </c>
      <c r="C11" s="9" t="str">
        <f>"五"&amp;"、"&amp;"住房保障支出"</f>
        <v>五、住房保障支出</v>
      </c>
      <c r="D11" s="10">
        <v>1746798.05</v>
      </c>
    </row>
    <row r="12" spans="1:4" ht="25.35" customHeight="1">
      <c r="A12" s="7" t="s">
        <v>13</v>
      </c>
      <c r="B12" s="11">
        <v>13960000.029999999</v>
      </c>
      <c r="C12" s="13"/>
      <c r="D12" s="10"/>
    </row>
    <row r="13" spans="1:4" ht="25.35" customHeight="1">
      <c r="A13" s="7" t="s">
        <v>14</v>
      </c>
      <c r="B13" s="11"/>
      <c r="C13" s="13"/>
      <c r="D13" s="10"/>
    </row>
    <row r="14" spans="1:4" ht="25.35" customHeight="1">
      <c r="A14" s="7" t="s">
        <v>15</v>
      </c>
      <c r="B14" s="11"/>
      <c r="C14" s="13"/>
      <c r="D14" s="10"/>
    </row>
    <row r="15" spans="1:4" ht="25.35" customHeight="1">
      <c r="A15" s="14" t="s">
        <v>16</v>
      </c>
      <c r="B15" s="11"/>
      <c r="C15" s="13"/>
      <c r="D15" s="10"/>
    </row>
    <row r="16" spans="1:4" ht="25.35" customHeight="1">
      <c r="A16" s="14" t="s">
        <v>17</v>
      </c>
      <c r="B16" s="8">
        <v>5800000</v>
      </c>
      <c r="C16" s="13"/>
      <c r="D16" s="10"/>
    </row>
    <row r="17" spans="1:4" ht="25.35" customHeight="1">
      <c r="A17" s="15" t="s">
        <v>18</v>
      </c>
      <c r="B17" s="16">
        <v>46355125.82</v>
      </c>
      <c r="C17" s="17" t="s">
        <v>19</v>
      </c>
      <c r="D17" s="18">
        <v>67530523.049999997</v>
      </c>
    </row>
    <row r="18" spans="1:4" ht="25.35" customHeight="1">
      <c r="A18" s="19" t="s">
        <v>20</v>
      </c>
      <c r="B18" s="20">
        <v>21175397.23</v>
      </c>
      <c r="C18" s="21" t="s">
        <v>21</v>
      </c>
      <c r="D18" s="22"/>
    </row>
    <row r="19" spans="1:4" ht="25.35" customHeight="1">
      <c r="A19" s="23" t="s">
        <v>22</v>
      </c>
      <c r="B19" s="8">
        <v>8175397.2300000004</v>
      </c>
      <c r="C19" s="24" t="s">
        <v>22</v>
      </c>
      <c r="D19" s="25"/>
    </row>
    <row r="20" spans="1:4" ht="25.35" customHeight="1">
      <c r="A20" s="23" t="s">
        <v>23</v>
      </c>
      <c r="B20" s="8">
        <v>13000000</v>
      </c>
      <c r="C20" s="24" t="s">
        <v>24</v>
      </c>
      <c r="D20" s="25"/>
    </row>
    <row r="21" spans="1:4" ht="25.35" customHeight="1">
      <c r="A21" s="26" t="s">
        <v>25</v>
      </c>
      <c r="B21" s="27">
        <v>67530523.049999997</v>
      </c>
      <c r="C21" s="17" t="s">
        <v>26</v>
      </c>
      <c r="D21" s="28">
        <v>67530523.049999997</v>
      </c>
    </row>
  </sheetData>
  <mergeCells count="8">
    <mergeCell ref="A2:D2"/>
    <mergeCell ref="A4:B4"/>
    <mergeCell ref="C4:D4"/>
    <mergeCell ref="B5:B6"/>
    <mergeCell ref="C5:C6"/>
    <mergeCell ref="D5:D6"/>
    <mergeCell ref="A5:A6"/>
    <mergeCell ref="A3:B3"/>
  </mergeCells>
  <phoneticPr fontId="2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21B45-2E26-3424-5EEA-BAC8F7C2002B}">
  <sheetPr>
    <outlinePr summaryRight="0"/>
  </sheetPr>
  <dimension ref="A1:F9"/>
  <sheetViews>
    <sheetView showZeros="0" workbookViewId="0">
      <selection activeCell="B21" sqref="B21"/>
    </sheetView>
  </sheetViews>
  <sheetFormatPr defaultColWidth="9.109375" defaultRowHeight="14.25" customHeight="1"/>
  <cols>
    <col min="1" max="1" width="29" customWidth="1"/>
    <col min="2" max="2" width="28.5546875" customWidth="1"/>
    <col min="3" max="3" width="31.5546875" customWidth="1"/>
    <col min="4" max="6" width="33.44140625" customWidth="1"/>
  </cols>
  <sheetData>
    <row r="1" spans="1:6" ht="15.75" customHeight="1">
      <c r="B1" s="31"/>
      <c r="F1" s="47" t="s">
        <v>460</v>
      </c>
    </row>
    <row r="2" spans="1:6" ht="28.5" customHeight="1">
      <c r="A2" s="150" t="s">
        <v>461</v>
      </c>
      <c r="B2" s="150"/>
      <c r="C2" s="150"/>
      <c r="D2" s="150"/>
      <c r="E2" s="150"/>
      <c r="F2" s="150"/>
    </row>
    <row r="3" spans="1:6" ht="15" customHeight="1">
      <c r="A3" s="48" t="str">
        <f>"单位名称："&amp;"云南省农业科学院生物技术与种质资源研究所"</f>
        <v>单位名称：云南省农业科学院生物技术与种质资源研究所</v>
      </c>
      <c r="B3" s="49"/>
      <c r="C3" s="49"/>
      <c r="D3" s="50"/>
      <c r="E3" s="50"/>
      <c r="F3" s="51" t="s">
        <v>2</v>
      </c>
    </row>
    <row r="4" spans="1:6" ht="18.75" customHeight="1">
      <c r="A4" s="167" t="s">
        <v>164</v>
      </c>
      <c r="B4" s="167" t="s">
        <v>49</v>
      </c>
      <c r="C4" s="167" t="s">
        <v>50</v>
      </c>
      <c r="D4" s="133" t="s">
        <v>462</v>
      </c>
      <c r="E4" s="169"/>
      <c r="F4" s="169"/>
    </row>
    <row r="5" spans="1:6" ht="30" customHeight="1">
      <c r="A5" s="134"/>
      <c r="B5" s="134"/>
      <c r="C5" s="134"/>
      <c r="D5" s="5" t="s">
        <v>31</v>
      </c>
      <c r="E5" s="53" t="s">
        <v>58</v>
      </c>
      <c r="F5" s="53" t="s">
        <v>59</v>
      </c>
    </row>
    <row r="6" spans="1:6" ht="16.5" customHeight="1">
      <c r="A6" s="54">
        <v>1</v>
      </c>
      <c r="B6" s="54">
        <v>2</v>
      </c>
      <c r="C6" s="54">
        <v>3</v>
      </c>
      <c r="D6" s="54">
        <v>4</v>
      </c>
      <c r="E6" s="54">
        <v>5</v>
      </c>
      <c r="F6" s="54">
        <v>6</v>
      </c>
    </row>
    <row r="7" spans="1:6" ht="20.25" customHeight="1">
      <c r="A7" s="41"/>
      <c r="B7" s="41"/>
      <c r="C7" s="41"/>
      <c r="D7" s="29"/>
      <c r="E7" s="29"/>
      <c r="F7" s="29"/>
    </row>
    <row r="8" spans="1:6" ht="17.25" customHeight="1">
      <c r="A8" s="163" t="s">
        <v>130</v>
      </c>
      <c r="B8" s="164"/>
      <c r="C8" s="164" t="s">
        <v>130</v>
      </c>
      <c r="D8" s="29"/>
      <c r="E8" s="29"/>
      <c r="F8" s="29"/>
    </row>
    <row r="9" spans="1:6" ht="14.25" customHeight="1">
      <c r="A9" s="124" t="s">
        <v>619</v>
      </c>
    </row>
  </sheetData>
  <mergeCells count="6">
    <mergeCell ref="A2:F2"/>
    <mergeCell ref="A8:C8"/>
    <mergeCell ref="A4:A5"/>
    <mergeCell ref="C4:C5"/>
    <mergeCell ref="B4:B5"/>
    <mergeCell ref="D4:F4"/>
  </mergeCells>
  <phoneticPr fontId="2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80621-AE62-D159-74E7-A158372035CC}">
  <sheetPr>
    <outlinePr summaryRight="0"/>
  </sheetPr>
  <dimension ref="A1:Q34"/>
  <sheetViews>
    <sheetView showZeros="0" workbookViewId="0">
      <selection activeCell="A19" sqref="A19"/>
    </sheetView>
  </sheetViews>
  <sheetFormatPr defaultColWidth="9.109375" defaultRowHeight="14.25" customHeight="1"/>
  <cols>
    <col min="1" max="1" width="39.109375" customWidth="1"/>
    <col min="2" max="2" width="21.6640625" customWidth="1"/>
    <col min="3" max="3" width="35.33203125" customWidth="1"/>
    <col min="4" max="4" width="7.6640625" customWidth="1"/>
    <col min="5" max="5" width="10.33203125" customWidth="1"/>
    <col min="6" max="11" width="14.77734375" customWidth="1"/>
    <col min="12" max="16" width="12.5546875" customWidth="1"/>
    <col min="17" max="17" width="10.44140625" customWidth="1"/>
  </cols>
  <sheetData>
    <row r="1" spans="1:17" ht="13.5" customHeight="1">
      <c r="O1" s="87"/>
      <c r="P1" s="87"/>
      <c r="Q1" s="3" t="s">
        <v>463</v>
      </c>
    </row>
    <row r="2" spans="1:17" ht="27.75" customHeight="1">
      <c r="A2" s="208" t="s">
        <v>464</v>
      </c>
      <c r="B2" s="150"/>
      <c r="C2" s="150"/>
      <c r="D2" s="150"/>
      <c r="E2" s="150"/>
      <c r="F2" s="150"/>
      <c r="G2" s="150"/>
      <c r="H2" s="150"/>
      <c r="I2" s="150"/>
      <c r="J2" s="150"/>
      <c r="K2" s="151"/>
      <c r="L2" s="150"/>
      <c r="M2" s="150"/>
      <c r="N2" s="150"/>
      <c r="O2" s="151"/>
      <c r="P2" s="151"/>
      <c r="Q2" s="150"/>
    </row>
    <row r="3" spans="1:17" ht="18.75" customHeight="1">
      <c r="A3" s="135" t="str">
        <f>"单位名称："&amp;"云南省农业科学院生物技术与种质资源研究所"</f>
        <v>单位名称：云南省农业科学院生物技术与种质资源研究所</v>
      </c>
      <c r="B3" s="156"/>
      <c r="C3" s="156"/>
      <c r="D3" s="156"/>
      <c r="E3" s="156"/>
      <c r="F3" s="156"/>
      <c r="G3" s="33"/>
      <c r="H3" s="33"/>
      <c r="I3" s="33"/>
      <c r="J3" s="33"/>
      <c r="O3" s="95"/>
      <c r="P3" s="95"/>
      <c r="Q3" s="1" t="s">
        <v>155</v>
      </c>
    </row>
    <row r="4" spans="1:17" ht="15.75" customHeight="1">
      <c r="A4" s="167" t="s">
        <v>465</v>
      </c>
      <c r="B4" s="209" t="s">
        <v>466</v>
      </c>
      <c r="C4" s="209" t="s">
        <v>467</v>
      </c>
      <c r="D4" s="209" t="s">
        <v>468</v>
      </c>
      <c r="E4" s="209" t="s">
        <v>469</v>
      </c>
      <c r="F4" s="209" t="s">
        <v>470</v>
      </c>
      <c r="G4" s="165" t="s">
        <v>171</v>
      </c>
      <c r="H4" s="165"/>
      <c r="I4" s="165"/>
      <c r="J4" s="165"/>
      <c r="K4" s="210"/>
      <c r="L4" s="165"/>
      <c r="M4" s="165"/>
      <c r="N4" s="165"/>
      <c r="O4" s="211"/>
      <c r="P4" s="210"/>
      <c r="Q4" s="166"/>
    </row>
    <row r="5" spans="1:17" ht="17.25" customHeight="1">
      <c r="A5" s="186"/>
      <c r="B5" s="206"/>
      <c r="C5" s="206"/>
      <c r="D5" s="206"/>
      <c r="E5" s="206"/>
      <c r="F5" s="206"/>
      <c r="G5" s="206" t="s">
        <v>31</v>
      </c>
      <c r="H5" s="206" t="s">
        <v>34</v>
      </c>
      <c r="I5" s="206" t="s">
        <v>471</v>
      </c>
      <c r="J5" s="206" t="s">
        <v>472</v>
      </c>
      <c r="K5" s="212" t="s">
        <v>473</v>
      </c>
      <c r="L5" s="214" t="s">
        <v>474</v>
      </c>
      <c r="M5" s="214"/>
      <c r="N5" s="214"/>
      <c r="O5" s="215"/>
      <c r="P5" s="216"/>
      <c r="Q5" s="207"/>
    </row>
    <row r="6" spans="1:17" ht="54" customHeight="1">
      <c r="A6" s="173"/>
      <c r="B6" s="207"/>
      <c r="C6" s="207"/>
      <c r="D6" s="207"/>
      <c r="E6" s="207"/>
      <c r="F6" s="207"/>
      <c r="G6" s="207"/>
      <c r="H6" s="207" t="s">
        <v>33</v>
      </c>
      <c r="I6" s="207"/>
      <c r="J6" s="207"/>
      <c r="K6" s="213"/>
      <c r="L6" s="96" t="s">
        <v>33</v>
      </c>
      <c r="M6" s="96" t="s">
        <v>44</v>
      </c>
      <c r="N6" s="96" t="s">
        <v>178</v>
      </c>
      <c r="O6" s="55" t="s">
        <v>40</v>
      </c>
      <c r="P6" s="97" t="s">
        <v>41</v>
      </c>
      <c r="Q6" s="96" t="s">
        <v>42</v>
      </c>
    </row>
    <row r="7" spans="1:17" ht="15" customHeight="1">
      <c r="A7" s="6">
        <v>1</v>
      </c>
      <c r="B7" s="71">
        <v>2</v>
      </c>
      <c r="C7" s="71">
        <v>3</v>
      </c>
      <c r="D7" s="71">
        <v>4</v>
      </c>
      <c r="E7" s="71">
        <v>5</v>
      </c>
      <c r="F7" s="71">
        <v>6</v>
      </c>
      <c r="G7" s="98">
        <v>7</v>
      </c>
      <c r="H7" s="98">
        <v>8</v>
      </c>
      <c r="I7" s="98">
        <v>9</v>
      </c>
      <c r="J7" s="98">
        <v>10</v>
      </c>
      <c r="K7" s="98">
        <v>11</v>
      </c>
      <c r="L7" s="98">
        <v>12</v>
      </c>
      <c r="M7" s="98">
        <v>13</v>
      </c>
      <c r="N7" s="98">
        <v>14</v>
      </c>
      <c r="O7" s="98">
        <v>15</v>
      </c>
      <c r="P7" s="98">
        <v>16</v>
      </c>
      <c r="Q7" s="98">
        <v>17</v>
      </c>
    </row>
    <row r="8" spans="1:17" ht="21" customHeight="1">
      <c r="A8" s="99" t="s">
        <v>46</v>
      </c>
      <c r="B8" s="100"/>
      <c r="C8" s="100"/>
      <c r="D8" s="100"/>
      <c r="E8" s="101"/>
      <c r="F8" s="29">
        <v>6909587</v>
      </c>
      <c r="G8" s="29">
        <v>8709587</v>
      </c>
      <c r="H8" s="29">
        <v>4319788</v>
      </c>
      <c r="I8" s="29"/>
      <c r="J8" s="29"/>
      <c r="K8" s="29"/>
      <c r="L8" s="29">
        <v>4389799</v>
      </c>
      <c r="M8" s="29">
        <v>4389799</v>
      </c>
      <c r="N8" s="29"/>
      <c r="O8" s="29"/>
      <c r="P8" s="29"/>
      <c r="Q8" s="29"/>
    </row>
    <row r="9" spans="1:17" ht="21" customHeight="1">
      <c r="A9" s="102" t="s">
        <v>215</v>
      </c>
      <c r="B9" s="100" t="s">
        <v>475</v>
      </c>
      <c r="C9" s="100" t="s">
        <v>476</v>
      </c>
      <c r="D9" s="103" t="s">
        <v>477</v>
      </c>
      <c r="E9" s="104">
        <v>10</v>
      </c>
      <c r="F9" s="29">
        <v>1700</v>
      </c>
      <c r="G9" s="29">
        <v>1700</v>
      </c>
      <c r="H9" s="29">
        <v>1700</v>
      </c>
      <c r="I9" s="29"/>
      <c r="J9" s="29"/>
      <c r="K9" s="29"/>
      <c r="L9" s="29"/>
      <c r="M9" s="29"/>
      <c r="N9" s="29"/>
      <c r="O9" s="29"/>
      <c r="P9" s="29"/>
      <c r="Q9" s="29"/>
    </row>
    <row r="10" spans="1:17" ht="21" customHeight="1">
      <c r="A10" s="102" t="s">
        <v>215</v>
      </c>
      <c r="B10" s="100" t="s">
        <v>478</v>
      </c>
      <c r="C10" s="100" t="s">
        <v>479</v>
      </c>
      <c r="D10" s="103" t="s">
        <v>480</v>
      </c>
      <c r="E10" s="104">
        <v>36</v>
      </c>
      <c r="F10" s="29">
        <v>39888</v>
      </c>
      <c r="G10" s="29">
        <v>39888</v>
      </c>
      <c r="H10" s="29">
        <v>39888</v>
      </c>
      <c r="I10" s="29"/>
      <c r="J10" s="29"/>
      <c r="K10" s="29"/>
      <c r="L10" s="29"/>
      <c r="M10" s="29"/>
      <c r="N10" s="29"/>
      <c r="O10" s="29"/>
      <c r="P10" s="29"/>
      <c r="Q10" s="29"/>
    </row>
    <row r="11" spans="1:17" ht="21" customHeight="1">
      <c r="A11" s="102" t="s">
        <v>215</v>
      </c>
      <c r="B11" s="100" t="s">
        <v>481</v>
      </c>
      <c r="C11" s="100" t="s">
        <v>482</v>
      </c>
      <c r="D11" s="103" t="s">
        <v>375</v>
      </c>
      <c r="E11" s="104">
        <v>1</v>
      </c>
      <c r="F11" s="29">
        <v>290000</v>
      </c>
      <c r="G11" s="29">
        <v>290000</v>
      </c>
      <c r="H11" s="29">
        <v>290000</v>
      </c>
      <c r="I11" s="29"/>
      <c r="J11" s="29"/>
      <c r="K11" s="29"/>
      <c r="L11" s="29"/>
      <c r="M11" s="29"/>
      <c r="N11" s="29"/>
      <c r="O11" s="29"/>
      <c r="P11" s="29"/>
      <c r="Q11" s="29"/>
    </row>
    <row r="12" spans="1:17" ht="21" customHeight="1">
      <c r="A12" s="102" t="s">
        <v>215</v>
      </c>
      <c r="B12" s="100" t="s">
        <v>229</v>
      </c>
      <c r="C12" s="100" t="s">
        <v>482</v>
      </c>
      <c r="D12" s="103" t="s">
        <v>375</v>
      </c>
      <c r="E12" s="104">
        <v>1</v>
      </c>
      <c r="F12" s="29">
        <v>110000</v>
      </c>
      <c r="G12" s="29">
        <v>110000</v>
      </c>
      <c r="H12" s="29"/>
      <c r="I12" s="29"/>
      <c r="J12" s="29"/>
      <c r="K12" s="29"/>
      <c r="L12" s="29">
        <v>110000</v>
      </c>
      <c r="M12" s="29">
        <v>110000</v>
      </c>
      <c r="N12" s="29"/>
      <c r="O12" s="29"/>
      <c r="P12" s="29"/>
      <c r="Q12" s="29"/>
    </row>
    <row r="13" spans="1:17" ht="21" customHeight="1">
      <c r="A13" s="102" t="s">
        <v>215</v>
      </c>
      <c r="B13" s="100" t="s">
        <v>483</v>
      </c>
      <c r="C13" s="100" t="s">
        <v>484</v>
      </c>
      <c r="D13" s="103" t="s">
        <v>375</v>
      </c>
      <c r="E13" s="104">
        <v>1</v>
      </c>
      <c r="F13" s="29">
        <v>10000</v>
      </c>
      <c r="G13" s="29">
        <v>10000</v>
      </c>
      <c r="H13" s="29"/>
      <c r="I13" s="29"/>
      <c r="J13" s="29"/>
      <c r="K13" s="29"/>
      <c r="L13" s="29">
        <v>10000</v>
      </c>
      <c r="M13" s="29">
        <v>10000</v>
      </c>
      <c r="N13" s="29"/>
      <c r="O13" s="29"/>
      <c r="P13" s="29"/>
      <c r="Q13" s="29"/>
    </row>
    <row r="14" spans="1:17" ht="21" customHeight="1">
      <c r="A14" s="102" t="s">
        <v>215</v>
      </c>
      <c r="B14" s="100" t="s">
        <v>483</v>
      </c>
      <c r="C14" s="100" t="s">
        <v>484</v>
      </c>
      <c r="D14" s="103" t="s">
        <v>375</v>
      </c>
      <c r="E14" s="104">
        <v>1</v>
      </c>
      <c r="F14" s="29">
        <v>6000</v>
      </c>
      <c r="G14" s="29">
        <v>6000</v>
      </c>
      <c r="H14" s="29">
        <v>6000</v>
      </c>
      <c r="I14" s="29"/>
      <c r="J14" s="29"/>
      <c r="K14" s="29"/>
      <c r="L14" s="29"/>
      <c r="M14" s="29"/>
      <c r="N14" s="29"/>
      <c r="O14" s="29"/>
      <c r="P14" s="29"/>
      <c r="Q14" s="29"/>
    </row>
    <row r="15" spans="1:17" ht="21" customHeight="1">
      <c r="A15" s="102" t="s">
        <v>317</v>
      </c>
      <c r="B15" s="100" t="s">
        <v>483</v>
      </c>
      <c r="C15" s="100" t="s">
        <v>485</v>
      </c>
      <c r="D15" s="103" t="s">
        <v>375</v>
      </c>
      <c r="E15" s="104">
        <v>2800</v>
      </c>
      <c r="F15" s="29">
        <v>70000</v>
      </c>
      <c r="G15" s="29">
        <v>70000</v>
      </c>
      <c r="H15" s="29">
        <v>70000</v>
      </c>
      <c r="I15" s="29"/>
      <c r="J15" s="29"/>
      <c r="K15" s="29"/>
      <c r="L15" s="29"/>
      <c r="M15" s="29"/>
      <c r="N15" s="29"/>
      <c r="O15" s="29"/>
      <c r="P15" s="29"/>
      <c r="Q15" s="29"/>
    </row>
    <row r="16" spans="1:17" ht="21" customHeight="1">
      <c r="A16" s="102" t="s">
        <v>317</v>
      </c>
      <c r="B16" s="100" t="s">
        <v>486</v>
      </c>
      <c r="C16" s="100" t="s">
        <v>487</v>
      </c>
      <c r="D16" s="103" t="s">
        <v>375</v>
      </c>
      <c r="E16" s="104">
        <v>1</v>
      </c>
      <c r="F16" s="29">
        <v>50000</v>
      </c>
      <c r="G16" s="29">
        <v>50000</v>
      </c>
      <c r="H16" s="29">
        <v>50000</v>
      </c>
      <c r="I16" s="29"/>
      <c r="J16" s="29"/>
      <c r="K16" s="29"/>
      <c r="L16" s="29"/>
      <c r="M16" s="29"/>
      <c r="N16" s="29"/>
      <c r="O16" s="29"/>
      <c r="P16" s="29"/>
      <c r="Q16" s="29"/>
    </row>
    <row r="17" spans="1:17" ht="21" customHeight="1">
      <c r="A17" s="102" t="s">
        <v>317</v>
      </c>
      <c r="B17" s="100" t="s">
        <v>488</v>
      </c>
      <c r="C17" s="100" t="s">
        <v>489</v>
      </c>
      <c r="D17" s="103" t="s">
        <v>490</v>
      </c>
      <c r="E17" s="104">
        <v>1</v>
      </c>
      <c r="F17" s="29">
        <v>150000</v>
      </c>
      <c r="G17" s="29">
        <v>150000</v>
      </c>
      <c r="H17" s="29">
        <v>150000</v>
      </c>
      <c r="I17" s="29"/>
      <c r="J17" s="29"/>
      <c r="K17" s="29"/>
      <c r="L17" s="29"/>
      <c r="M17" s="29"/>
      <c r="N17" s="29"/>
      <c r="O17" s="29"/>
      <c r="P17" s="29"/>
      <c r="Q17" s="29"/>
    </row>
    <row r="18" spans="1:17" ht="21" customHeight="1">
      <c r="A18" s="102" t="s">
        <v>317</v>
      </c>
      <c r="B18" s="100" t="s">
        <v>491</v>
      </c>
      <c r="C18" s="100" t="s">
        <v>489</v>
      </c>
      <c r="D18" s="103" t="s">
        <v>372</v>
      </c>
      <c r="E18" s="104">
        <v>1</v>
      </c>
      <c r="F18" s="29">
        <v>300000</v>
      </c>
      <c r="G18" s="29">
        <v>300000</v>
      </c>
      <c r="H18" s="29">
        <v>300000</v>
      </c>
      <c r="I18" s="29"/>
      <c r="J18" s="29"/>
      <c r="K18" s="29"/>
      <c r="L18" s="29"/>
      <c r="M18" s="29"/>
      <c r="N18" s="29"/>
      <c r="O18" s="29"/>
      <c r="P18" s="29"/>
      <c r="Q18" s="29"/>
    </row>
    <row r="19" spans="1:17" ht="21" customHeight="1">
      <c r="A19" s="102" t="s">
        <v>317</v>
      </c>
      <c r="B19" s="100" t="s">
        <v>492</v>
      </c>
      <c r="C19" s="100" t="s">
        <v>493</v>
      </c>
      <c r="D19" s="103" t="s">
        <v>490</v>
      </c>
      <c r="E19" s="104">
        <v>1</v>
      </c>
      <c r="F19" s="29">
        <v>190000</v>
      </c>
      <c r="G19" s="29">
        <v>190000</v>
      </c>
      <c r="H19" s="29">
        <v>190000</v>
      </c>
      <c r="I19" s="29"/>
      <c r="J19" s="29"/>
      <c r="K19" s="29"/>
      <c r="L19" s="29"/>
      <c r="M19" s="29"/>
      <c r="N19" s="29"/>
      <c r="O19" s="29"/>
      <c r="P19" s="29"/>
      <c r="Q19" s="29"/>
    </row>
    <row r="20" spans="1:17" ht="21" customHeight="1">
      <c r="A20" s="102" t="s">
        <v>317</v>
      </c>
      <c r="B20" s="100" t="s">
        <v>494</v>
      </c>
      <c r="C20" s="100" t="s">
        <v>493</v>
      </c>
      <c r="D20" s="103" t="s">
        <v>372</v>
      </c>
      <c r="E20" s="104">
        <v>1</v>
      </c>
      <c r="F20" s="29">
        <v>220000</v>
      </c>
      <c r="G20" s="29">
        <v>220000</v>
      </c>
      <c r="H20" s="29">
        <v>220000</v>
      </c>
      <c r="I20" s="29"/>
      <c r="J20" s="29"/>
      <c r="K20" s="29"/>
      <c r="L20" s="29"/>
      <c r="M20" s="29"/>
      <c r="N20" s="29"/>
      <c r="O20" s="29"/>
      <c r="P20" s="29"/>
      <c r="Q20" s="29"/>
    </row>
    <row r="21" spans="1:17" ht="21" customHeight="1">
      <c r="A21" s="102" t="s">
        <v>317</v>
      </c>
      <c r="B21" s="100" t="s">
        <v>495</v>
      </c>
      <c r="C21" s="100" t="s">
        <v>496</v>
      </c>
      <c r="D21" s="103" t="s">
        <v>497</v>
      </c>
      <c r="E21" s="104">
        <v>1000</v>
      </c>
      <c r="F21" s="29">
        <v>1602200</v>
      </c>
      <c r="G21" s="29">
        <v>1602200</v>
      </c>
      <c r="H21" s="29">
        <v>1602200</v>
      </c>
      <c r="I21" s="29"/>
      <c r="J21" s="29"/>
      <c r="K21" s="29"/>
      <c r="L21" s="29"/>
      <c r="M21" s="29"/>
      <c r="N21" s="29"/>
      <c r="O21" s="29"/>
      <c r="P21" s="29"/>
      <c r="Q21" s="29"/>
    </row>
    <row r="22" spans="1:17" ht="21" customHeight="1">
      <c r="A22" s="102" t="s">
        <v>317</v>
      </c>
      <c r="B22" s="100" t="s">
        <v>498</v>
      </c>
      <c r="C22" s="100" t="s">
        <v>499</v>
      </c>
      <c r="D22" s="103" t="s">
        <v>490</v>
      </c>
      <c r="E22" s="104">
        <v>1</v>
      </c>
      <c r="F22" s="29">
        <v>1400000</v>
      </c>
      <c r="G22" s="29">
        <v>1400000</v>
      </c>
      <c r="H22" s="29">
        <v>1400000</v>
      </c>
      <c r="I22" s="29"/>
      <c r="J22" s="29"/>
      <c r="K22" s="29"/>
      <c r="L22" s="29"/>
      <c r="M22" s="29"/>
      <c r="N22" s="29"/>
      <c r="O22" s="29"/>
      <c r="P22" s="29"/>
      <c r="Q22" s="29"/>
    </row>
    <row r="23" spans="1:17" ht="21" customHeight="1">
      <c r="A23" s="102" t="s">
        <v>307</v>
      </c>
      <c r="B23" s="100" t="s">
        <v>483</v>
      </c>
      <c r="C23" s="100" t="s">
        <v>485</v>
      </c>
      <c r="D23" s="103" t="s">
        <v>375</v>
      </c>
      <c r="E23" s="104">
        <v>1</v>
      </c>
      <c r="F23" s="29">
        <v>76000</v>
      </c>
      <c r="G23" s="29">
        <v>76000</v>
      </c>
      <c r="H23" s="29"/>
      <c r="I23" s="29"/>
      <c r="J23" s="29"/>
      <c r="K23" s="29"/>
      <c r="L23" s="29">
        <v>76000</v>
      </c>
      <c r="M23" s="29">
        <v>76000</v>
      </c>
      <c r="N23" s="29"/>
      <c r="O23" s="29"/>
      <c r="P23" s="29"/>
      <c r="Q23" s="29"/>
    </row>
    <row r="24" spans="1:17" ht="21" customHeight="1">
      <c r="A24" s="102" t="s">
        <v>307</v>
      </c>
      <c r="B24" s="100" t="s">
        <v>486</v>
      </c>
      <c r="C24" s="100" t="s">
        <v>487</v>
      </c>
      <c r="D24" s="103" t="s">
        <v>375</v>
      </c>
      <c r="E24" s="104">
        <v>1</v>
      </c>
      <c r="F24" s="29">
        <v>200000</v>
      </c>
      <c r="G24" s="29">
        <v>2000000</v>
      </c>
      <c r="H24" s="29"/>
      <c r="I24" s="29"/>
      <c r="J24" s="29"/>
      <c r="K24" s="29"/>
      <c r="L24" s="29">
        <v>2000000</v>
      </c>
      <c r="M24" s="29">
        <v>2000000</v>
      </c>
      <c r="N24" s="29"/>
      <c r="O24" s="29"/>
      <c r="P24" s="29"/>
      <c r="Q24" s="29"/>
    </row>
    <row r="25" spans="1:17" ht="21" customHeight="1">
      <c r="A25" s="102" t="s">
        <v>307</v>
      </c>
      <c r="B25" s="100" t="s">
        <v>500</v>
      </c>
      <c r="C25" s="100" t="s">
        <v>501</v>
      </c>
      <c r="D25" s="103" t="s">
        <v>490</v>
      </c>
      <c r="E25" s="104">
        <v>3</v>
      </c>
      <c r="F25" s="29">
        <v>39999</v>
      </c>
      <c r="G25" s="29">
        <v>39999</v>
      </c>
      <c r="H25" s="29"/>
      <c r="I25" s="29"/>
      <c r="J25" s="29"/>
      <c r="K25" s="29"/>
      <c r="L25" s="29">
        <v>39999</v>
      </c>
      <c r="M25" s="29">
        <v>39999</v>
      </c>
      <c r="N25" s="29"/>
      <c r="O25" s="29"/>
      <c r="P25" s="29"/>
      <c r="Q25" s="29"/>
    </row>
    <row r="26" spans="1:17" ht="21" customHeight="1">
      <c r="A26" s="102" t="s">
        <v>307</v>
      </c>
      <c r="B26" s="100" t="s">
        <v>502</v>
      </c>
      <c r="C26" s="100" t="s">
        <v>503</v>
      </c>
      <c r="D26" s="103" t="s">
        <v>372</v>
      </c>
      <c r="E26" s="104">
        <v>4</v>
      </c>
      <c r="F26" s="29">
        <v>50000</v>
      </c>
      <c r="G26" s="29">
        <v>50000</v>
      </c>
      <c r="H26" s="29"/>
      <c r="I26" s="29"/>
      <c r="J26" s="29"/>
      <c r="K26" s="29"/>
      <c r="L26" s="29">
        <v>50000</v>
      </c>
      <c r="M26" s="29">
        <v>50000</v>
      </c>
      <c r="N26" s="29"/>
      <c r="O26" s="29"/>
      <c r="P26" s="29"/>
      <c r="Q26" s="29"/>
    </row>
    <row r="27" spans="1:17" ht="21" customHeight="1">
      <c r="A27" s="102" t="s">
        <v>307</v>
      </c>
      <c r="B27" s="100" t="s">
        <v>504</v>
      </c>
      <c r="C27" s="100" t="s">
        <v>489</v>
      </c>
      <c r="D27" s="103" t="s">
        <v>490</v>
      </c>
      <c r="E27" s="104">
        <v>1</v>
      </c>
      <c r="F27" s="29">
        <v>32000</v>
      </c>
      <c r="G27" s="29">
        <v>32000</v>
      </c>
      <c r="H27" s="29"/>
      <c r="I27" s="29"/>
      <c r="J27" s="29"/>
      <c r="K27" s="29"/>
      <c r="L27" s="29">
        <v>32000</v>
      </c>
      <c r="M27" s="29">
        <v>32000</v>
      </c>
      <c r="N27" s="29"/>
      <c r="O27" s="29"/>
      <c r="P27" s="29"/>
      <c r="Q27" s="29"/>
    </row>
    <row r="28" spans="1:17" ht="21" customHeight="1">
      <c r="A28" s="102" t="s">
        <v>307</v>
      </c>
      <c r="B28" s="100" t="s">
        <v>505</v>
      </c>
      <c r="C28" s="100" t="s">
        <v>489</v>
      </c>
      <c r="D28" s="103" t="s">
        <v>490</v>
      </c>
      <c r="E28" s="104">
        <v>1</v>
      </c>
      <c r="F28" s="29">
        <v>19800</v>
      </c>
      <c r="G28" s="29">
        <v>19800</v>
      </c>
      <c r="H28" s="29"/>
      <c r="I28" s="29"/>
      <c r="J28" s="29"/>
      <c r="K28" s="29"/>
      <c r="L28" s="29">
        <v>19800</v>
      </c>
      <c r="M28" s="29">
        <v>19800</v>
      </c>
      <c r="N28" s="29"/>
      <c r="O28" s="29"/>
      <c r="P28" s="29"/>
      <c r="Q28" s="29"/>
    </row>
    <row r="29" spans="1:17" ht="21" customHeight="1">
      <c r="A29" s="102" t="s">
        <v>307</v>
      </c>
      <c r="B29" s="100" t="s">
        <v>506</v>
      </c>
      <c r="C29" s="100" t="s">
        <v>496</v>
      </c>
      <c r="D29" s="103" t="s">
        <v>480</v>
      </c>
      <c r="E29" s="104">
        <v>1</v>
      </c>
      <c r="F29" s="29">
        <v>2000000</v>
      </c>
      <c r="G29" s="29">
        <v>2000000</v>
      </c>
      <c r="H29" s="29"/>
      <c r="I29" s="29"/>
      <c r="J29" s="29"/>
      <c r="K29" s="29"/>
      <c r="L29" s="29">
        <v>2000000</v>
      </c>
      <c r="M29" s="29">
        <v>2000000</v>
      </c>
      <c r="N29" s="29"/>
      <c r="O29" s="29"/>
      <c r="P29" s="29"/>
      <c r="Q29" s="29"/>
    </row>
    <row r="30" spans="1:17" ht="21" customHeight="1">
      <c r="A30" s="102" t="s">
        <v>307</v>
      </c>
      <c r="B30" s="100" t="s">
        <v>507</v>
      </c>
      <c r="C30" s="100" t="s">
        <v>508</v>
      </c>
      <c r="D30" s="103" t="s">
        <v>372</v>
      </c>
      <c r="E30" s="104">
        <v>1</v>
      </c>
      <c r="F30" s="29">
        <v>20000</v>
      </c>
      <c r="G30" s="29">
        <v>20000</v>
      </c>
      <c r="H30" s="29"/>
      <c r="I30" s="29"/>
      <c r="J30" s="29"/>
      <c r="K30" s="29"/>
      <c r="L30" s="29">
        <v>20000</v>
      </c>
      <c r="M30" s="29">
        <v>20000</v>
      </c>
      <c r="N30" s="29"/>
      <c r="O30" s="29"/>
      <c r="P30" s="29"/>
      <c r="Q30" s="29"/>
    </row>
    <row r="31" spans="1:17" ht="21" customHeight="1">
      <c r="A31" s="102" t="s">
        <v>307</v>
      </c>
      <c r="B31" s="100" t="s">
        <v>509</v>
      </c>
      <c r="C31" s="100" t="s">
        <v>510</v>
      </c>
      <c r="D31" s="103" t="s">
        <v>490</v>
      </c>
      <c r="E31" s="104">
        <v>1</v>
      </c>
      <c r="F31" s="29">
        <v>12000</v>
      </c>
      <c r="G31" s="29">
        <v>12000</v>
      </c>
      <c r="H31" s="29"/>
      <c r="I31" s="29"/>
      <c r="J31" s="29"/>
      <c r="K31" s="29"/>
      <c r="L31" s="29">
        <v>12000</v>
      </c>
      <c r="M31" s="29">
        <v>12000</v>
      </c>
      <c r="N31" s="29"/>
      <c r="O31" s="29"/>
      <c r="P31" s="29"/>
      <c r="Q31" s="29"/>
    </row>
    <row r="32" spans="1:17" ht="21" customHeight="1">
      <c r="A32" s="102" t="s">
        <v>307</v>
      </c>
      <c r="B32" s="100" t="s">
        <v>511</v>
      </c>
      <c r="C32" s="100" t="s">
        <v>510</v>
      </c>
      <c r="D32" s="103" t="s">
        <v>490</v>
      </c>
      <c r="E32" s="104">
        <v>1</v>
      </c>
      <c r="F32" s="29">
        <v>5000</v>
      </c>
      <c r="G32" s="29">
        <v>5000</v>
      </c>
      <c r="H32" s="29"/>
      <c r="I32" s="29"/>
      <c r="J32" s="29"/>
      <c r="K32" s="29"/>
      <c r="L32" s="29">
        <v>5000</v>
      </c>
      <c r="M32" s="29">
        <v>5000</v>
      </c>
      <c r="N32" s="29"/>
      <c r="O32" s="29"/>
      <c r="P32" s="29"/>
      <c r="Q32" s="29"/>
    </row>
    <row r="33" spans="1:17" ht="21" customHeight="1">
      <c r="A33" s="102" t="s">
        <v>307</v>
      </c>
      <c r="B33" s="100" t="s">
        <v>512</v>
      </c>
      <c r="C33" s="100" t="s">
        <v>510</v>
      </c>
      <c r="D33" s="103" t="s">
        <v>490</v>
      </c>
      <c r="E33" s="104">
        <v>1</v>
      </c>
      <c r="F33" s="29">
        <v>15000</v>
      </c>
      <c r="G33" s="29">
        <v>15000</v>
      </c>
      <c r="H33" s="29"/>
      <c r="I33" s="29"/>
      <c r="J33" s="29"/>
      <c r="K33" s="29"/>
      <c r="L33" s="29">
        <v>15000</v>
      </c>
      <c r="M33" s="29">
        <v>15000</v>
      </c>
      <c r="N33" s="29"/>
      <c r="O33" s="29"/>
      <c r="P33" s="29"/>
      <c r="Q33" s="29"/>
    </row>
    <row r="34" spans="1:17" ht="21" customHeight="1">
      <c r="A34" s="203" t="s">
        <v>130</v>
      </c>
      <c r="B34" s="204"/>
      <c r="C34" s="204"/>
      <c r="D34" s="204"/>
      <c r="E34" s="205"/>
      <c r="F34" s="29">
        <v>6909587</v>
      </c>
      <c r="G34" s="29">
        <v>8709587</v>
      </c>
      <c r="H34" s="29">
        <v>4319788</v>
      </c>
      <c r="I34" s="29"/>
      <c r="J34" s="29"/>
      <c r="K34" s="29"/>
      <c r="L34" s="29">
        <v>4389799</v>
      </c>
      <c r="M34" s="29">
        <v>4389799</v>
      </c>
      <c r="N34" s="29"/>
      <c r="O34" s="29"/>
      <c r="P34" s="29"/>
      <c r="Q34" s="29"/>
    </row>
  </sheetData>
  <mergeCells count="16">
    <mergeCell ref="A34:E34"/>
    <mergeCell ref="H5:H6"/>
    <mergeCell ref="A2:Q2"/>
    <mergeCell ref="A4:A6"/>
    <mergeCell ref="B4:B6"/>
    <mergeCell ref="C4:C6"/>
    <mergeCell ref="D4:D6"/>
    <mergeCell ref="E4:E6"/>
    <mergeCell ref="F4:F6"/>
    <mergeCell ref="G4:Q4"/>
    <mergeCell ref="I5:I6"/>
    <mergeCell ref="J5:J6"/>
    <mergeCell ref="A3:F3"/>
    <mergeCell ref="K5:K6"/>
    <mergeCell ref="G5:G6"/>
    <mergeCell ref="L5:Q5"/>
  </mergeCells>
  <phoneticPr fontId="2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FA84B-377F-492F-2FA3-491BA1BD8632}">
  <sheetPr>
    <outlinePr summaryRight="0"/>
  </sheetPr>
  <dimension ref="A1:N11"/>
  <sheetViews>
    <sheetView showZeros="0" workbookViewId="0">
      <selection activeCell="F19" sqref="F19"/>
    </sheetView>
  </sheetViews>
  <sheetFormatPr defaultColWidth="9.109375" defaultRowHeight="14.25" customHeight="1"/>
  <cols>
    <col min="1" max="1" width="31.44140625" customWidth="1"/>
    <col min="2" max="2" width="21.6640625" customWidth="1"/>
    <col min="3" max="3" width="26.6640625" customWidth="1"/>
    <col min="4" max="14" width="16.5546875" customWidth="1"/>
  </cols>
  <sheetData>
    <row r="1" spans="1:14" ht="13.5" customHeight="1">
      <c r="A1" s="75"/>
      <c r="B1" s="75"/>
      <c r="C1" s="75"/>
      <c r="D1" s="75"/>
      <c r="E1" s="75"/>
      <c r="F1" s="75"/>
      <c r="G1" s="75"/>
      <c r="H1" s="105"/>
      <c r="I1" s="75"/>
      <c r="J1" s="75"/>
      <c r="K1" s="75"/>
      <c r="L1" s="87"/>
      <c r="M1" s="106"/>
      <c r="N1" s="107" t="s">
        <v>513</v>
      </c>
    </row>
    <row r="2" spans="1:14" ht="27.75" customHeight="1">
      <c r="A2" s="208" t="s">
        <v>514</v>
      </c>
      <c r="B2" s="218"/>
      <c r="C2" s="218"/>
      <c r="D2" s="218"/>
      <c r="E2" s="218"/>
      <c r="F2" s="218"/>
      <c r="G2" s="218"/>
      <c r="H2" s="219"/>
      <c r="I2" s="218"/>
      <c r="J2" s="218"/>
      <c r="K2" s="218"/>
      <c r="L2" s="151"/>
      <c r="M2" s="219"/>
      <c r="N2" s="218"/>
    </row>
    <row r="3" spans="1:14" ht="18.75" customHeight="1">
      <c r="A3" s="220" t="str">
        <f>"单位名称："&amp;"云南省农业科学院生物技术与种质资源研究所"</f>
        <v>单位名称：云南省农业科学院生物技术与种质资源研究所</v>
      </c>
      <c r="B3" s="162"/>
      <c r="C3" s="162"/>
      <c r="D3" s="50"/>
      <c r="E3" s="50"/>
      <c r="F3" s="50"/>
      <c r="G3" s="50"/>
      <c r="H3" s="105"/>
      <c r="I3" s="75"/>
      <c r="J3" s="75"/>
      <c r="K3" s="75"/>
      <c r="L3" s="95"/>
      <c r="M3" s="108"/>
      <c r="N3" s="109" t="s">
        <v>155</v>
      </c>
    </row>
    <row r="4" spans="1:14" ht="15.75" customHeight="1">
      <c r="A4" s="167" t="s">
        <v>465</v>
      </c>
      <c r="B4" s="209" t="s">
        <v>515</v>
      </c>
      <c r="C4" s="209" t="s">
        <v>516</v>
      </c>
      <c r="D4" s="165" t="s">
        <v>171</v>
      </c>
      <c r="E4" s="165"/>
      <c r="F4" s="165"/>
      <c r="G4" s="165"/>
      <c r="H4" s="210"/>
      <c r="I4" s="165"/>
      <c r="J4" s="165"/>
      <c r="K4" s="165"/>
      <c r="L4" s="211"/>
      <c r="M4" s="210"/>
      <c r="N4" s="166"/>
    </row>
    <row r="5" spans="1:14" ht="17.25" customHeight="1">
      <c r="A5" s="186"/>
      <c r="B5" s="206"/>
      <c r="C5" s="206"/>
      <c r="D5" s="206" t="s">
        <v>31</v>
      </c>
      <c r="E5" s="206" t="s">
        <v>34</v>
      </c>
      <c r="F5" s="206" t="s">
        <v>471</v>
      </c>
      <c r="G5" s="206" t="s">
        <v>472</v>
      </c>
      <c r="H5" s="212" t="s">
        <v>473</v>
      </c>
      <c r="I5" s="214" t="s">
        <v>474</v>
      </c>
      <c r="J5" s="214"/>
      <c r="K5" s="214"/>
      <c r="L5" s="215"/>
      <c r="M5" s="216"/>
      <c r="N5" s="207"/>
    </row>
    <row r="6" spans="1:14" ht="54" customHeight="1">
      <c r="A6" s="173"/>
      <c r="B6" s="207"/>
      <c r="C6" s="207"/>
      <c r="D6" s="207"/>
      <c r="E6" s="207"/>
      <c r="F6" s="207"/>
      <c r="G6" s="207"/>
      <c r="H6" s="213"/>
      <c r="I6" s="96" t="s">
        <v>33</v>
      </c>
      <c r="J6" s="96" t="s">
        <v>44</v>
      </c>
      <c r="K6" s="96" t="s">
        <v>178</v>
      </c>
      <c r="L6" s="55" t="s">
        <v>40</v>
      </c>
      <c r="M6" s="97" t="s">
        <v>41</v>
      </c>
      <c r="N6" s="96" t="s">
        <v>42</v>
      </c>
    </row>
    <row r="7" spans="1:14" ht="15" customHeight="1">
      <c r="A7" s="59">
        <v>1</v>
      </c>
      <c r="B7" s="96">
        <v>2</v>
      </c>
      <c r="C7" s="96">
        <v>3</v>
      </c>
      <c r="D7" s="97">
        <v>4</v>
      </c>
      <c r="E7" s="97">
        <v>5</v>
      </c>
      <c r="F7" s="97">
        <v>6</v>
      </c>
      <c r="G7" s="97">
        <v>7</v>
      </c>
      <c r="H7" s="97">
        <v>8</v>
      </c>
      <c r="I7" s="97">
        <v>9</v>
      </c>
      <c r="J7" s="97">
        <v>10</v>
      </c>
      <c r="K7" s="97">
        <v>11</v>
      </c>
      <c r="L7" s="97">
        <v>12</v>
      </c>
      <c r="M7" s="97">
        <v>13</v>
      </c>
      <c r="N7" s="97">
        <v>14</v>
      </c>
    </row>
    <row r="8" spans="1:14" ht="21" customHeight="1">
      <c r="A8" s="99"/>
      <c r="B8" s="100"/>
      <c r="C8" s="100"/>
      <c r="D8" s="110"/>
      <c r="E8" s="110"/>
      <c r="F8" s="110"/>
      <c r="G8" s="110"/>
      <c r="H8" s="110"/>
      <c r="I8" s="110"/>
      <c r="J8" s="110"/>
      <c r="K8" s="110"/>
      <c r="L8" s="46"/>
      <c r="M8" s="110"/>
      <c r="N8" s="110"/>
    </row>
    <row r="9" spans="1:14" ht="21" customHeight="1">
      <c r="A9" s="99"/>
      <c r="B9" s="100"/>
      <c r="C9" s="100"/>
      <c r="D9" s="111"/>
      <c r="E9" s="111"/>
      <c r="F9" s="111"/>
      <c r="G9" s="111"/>
      <c r="H9" s="111"/>
      <c r="I9" s="111"/>
      <c r="J9" s="111"/>
      <c r="K9" s="111"/>
      <c r="L9" s="25"/>
      <c r="M9" s="111"/>
      <c r="N9" s="111"/>
    </row>
    <row r="10" spans="1:14" ht="21" customHeight="1">
      <c r="A10" s="203" t="s">
        <v>130</v>
      </c>
      <c r="B10" s="204"/>
      <c r="C10" s="217"/>
      <c r="D10" s="110"/>
      <c r="E10" s="110"/>
      <c r="F10" s="110"/>
      <c r="G10" s="110"/>
      <c r="H10" s="110"/>
      <c r="I10" s="110"/>
      <c r="J10" s="110"/>
      <c r="K10" s="110"/>
      <c r="L10" s="46"/>
      <c r="M10" s="110"/>
      <c r="N10" s="110"/>
    </row>
    <row r="11" spans="1:14" ht="14.25" customHeight="1">
      <c r="A11" s="124" t="s">
        <v>618</v>
      </c>
    </row>
  </sheetData>
  <mergeCells count="13">
    <mergeCell ref="A10:C10"/>
    <mergeCell ref="E5:E6"/>
    <mergeCell ref="A2:N2"/>
    <mergeCell ref="A4:A6"/>
    <mergeCell ref="B4:B6"/>
    <mergeCell ref="C4:C6"/>
    <mergeCell ref="D4:N4"/>
    <mergeCell ref="F5:F6"/>
    <mergeCell ref="G5:G6"/>
    <mergeCell ref="A3:C3"/>
    <mergeCell ref="H5:H6"/>
    <mergeCell ref="D5:D6"/>
    <mergeCell ref="I5:N5"/>
  </mergeCells>
  <phoneticPr fontId="29"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E7CAC-E6F7-3B31-75B5-5938A509600A}">
  <sheetPr>
    <outlinePr summaryRight="0"/>
  </sheetPr>
  <dimension ref="A1:W9"/>
  <sheetViews>
    <sheetView showZeros="0" workbookViewId="0">
      <selection activeCell="A9" sqref="A9"/>
    </sheetView>
  </sheetViews>
  <sheetFormatPr defaultColWidth="9.109375" defaultRowHeight="14.25" customHeight="1"/>
  <cols>
    <col min="1" max="1" width="42" customWidth="1"/>
    <col min="2" max="15" width="17.21875" customWidth="1"/>
    <col min="16" max="23" width="17" customWidth="1"/>
  </cols>
  <sheetData>
    <row r="1" spans="1:23" ht="13.5" customHeight="1">
      <c r="D1" s="47"/>
      <c r="W1" s="87" t="s">
        <v>517</v>
      </c>
    </row>
    <row r="2" spans="1:23" ht="27.75" customHeight="1">
      <c r="A2" s="208" t="s">
        <v>518</v>
      </c>
      <c r="B2" s="150"/>
      <c r="C2" s="150"/>
      <c r="D2" s="150"/>
      <c r="E2" s="150"/>
      <c r="F2" s="150"/>
      <c r="G2" s="150"/>
      <c r="H2" s="150"/>
      <c r="I2" s="150"/>
      <c r="J2" s="150"/>
      <c r="K2" s="150"/>
      <c r="L2" s="150"/>
      <c r="M2" s="150"/>
      <c r="N2" s="150"/>
      <c r="O2" s="150"/>
      <c r="P2" s="150"/>
      <c r="Q2" s="150"/>
      <c r="R2" s="150"/>
      <c r="S2" s="150"/>
      <c r="T2" s="150"/>
      <c r="U2" s="150"/>
      <c r="V2" s="150"/>
      <c r="W2" s="150"/>
    </row>
    <row r="3" spans="1:23" ht="18" customHeight="1">
      <c r="A3" s="220" t="str">
        <f>"单位名称："&amp;"云南省农业科学院生物技术与种质资源研究所"</f>
        <v>单位名称：云南省农业科学院生物技术与种质资源研究所</v>
      </c>
      <c r="B3" s="162"/>
      <c r="C3" s="162"/>
      <c r="D3" s="221"/>
      <c r="E3" s="185"/>
      <c r="F3" s="185"/>
      <c r="G3" s="185"/>
      <c r="H3" s="185"/>
      <c r="I3" s="185"/>
      <c r="W3" s="95" t="s">
        <v>155</v>
      </c>
    </row>
    <row r="4" spans="1:23" ht="19.5" customHeight="1">
      <c r="A4" s="133" t="s">
        <v>519</v>
      </c>
      <c r="B4" s="131" t="s">
        <v>171</v>
      </c>
      <c r="C4" s="181"/>
      <c r="D4" s="181"/>
      <c r="E4" s="131" t="s">
        <v>520</v>
      </c>
      <c r="F4" s="181"/>
      <c r="G4" s="181"/>
      <c r="H4" s="181"/>
      <c r="I4" s="181"/>
      <c r="J4" s="181"/>
      <c r="K4" s="181"/>
      <c r="L4" s="181"/>
      <c r="M4" s="181"/>
      <c r="N4" s="181"/>
      <c r="O4" s="181"/>
      <c r="P4" s="181"/>
      <c r="Q4" s="181"/>
      <c r="R4" s="181"/>
      <c r="S4" s="181"/>
      <c r="T4" s="181"/>
      <c r="U4" s="181"/>
      <c r="V4" s="181"/>
      <c r="W4" s="181"/>
    </row>
    <row r="5" spans="1:23" ht="40.5" customHeight="1">
      <c r="A5" s="134"/>
      <c r="B5" s="112" t="s">
        <v>31</v>
      </c>
      <c r="C5" s="52" t="s">
        <v>34</v>
      </c>
      <c r="D5" s="113" t="s">
        <v>521</v>
      </c>
      <c r="E5" s="54" t="s">
        <v>522</v>
      </c>
      <c r="F5" s="54" t="s">
        <v>523</v>
      </c>
      <c r="G5" s="54" t="s">
        <v>524</v>
      </c>
      <c r="H5" s="54" t="s">
        <v>525</v>
      </c>
      <c r="I5" s="54" t="s">
        <v>526</v>
      </c>
      <c r="J5" s="54" t="s">
        <v>527</v>
      </c>
      <c r="K5" s="54" t="s">
        <v>528</v>
      </c>
      <c r="L5" s="54" t="s">
        <v>529</v>
      </c>
      <c r="M5" s="54" t="s">
        <v>530</v>
      </c>
      <c r="N5" s="54" t="s">
        <v>531</v>
      </c>
      <c r="O5" s="54" t="s">
        <v>532</v>
      </c>
      <c r="P5" s="54" t="s">
        <v>533</v>
      </c>
      <c r="Q5" s="54" t="s">
        <v>534</v>
      </c>
      <c r="R5" s="54" t="s">
        <v>535</v>
      </c>
      <c r="S5" s="54" t="s">
        <v>536</v>
      </c>
      <c r="T5" s="54" t="s">
        <v>537</v>
      </c>
      <c r="U5" s="54" t="s">
        <v>538</v>
      </c>
      <c r="V5" s="54" t="s">
        <v>539</v>
      </c>
      <c r="W5" s="54" t="s">
        <v>540</v>
      </c>
    </row>
    <row r="6" spans="1:23" ht="19.5" customHeight="1">
      <c r="A6" s="54">
        <v>1</v>
      </c>
      <c r="B6" s="54">
        <v>2</v>
      </c>
      <c r="C6" s="54">
        <v>3</v>
      </c>
      <c r="D6" s="4">
        <v>4</v>
      </c>
      <c r="E6" s="54">
        <v>5</v>
      </c>
      <c r="F6" s="54">
        <v>6</v>
      </c>
      <c r="G6" s="54">
        <v>7</v>
      </c>
      <c r="H6" s="4">
        <v>8</v>
      </c>
      <c r="I6" s="54">
        <v>9</v>
      </c>
      <c r="J6" s="54">
        <v>10</v>
      </c>
      <c r="K6" s="54">
        <v>11</v>
      </c>
      <c r="L6" s="4">
        <v>12</v>
      </c>
      <c r="M6" s="54">
        <v>13</v>
      </c>
      <c r="N6" s="54">
        <v>14</v>
      </c>
      <c r="O6" s="54">
        <v>15</v>
      </c>
      <c r="P6" s="4">
        <v>16</v>
      </c>
      <c r="Q6" s="54">
        <v>17</v>
      </c>
      <c r="R6" s="54">
        <v>18</v>
      </c>
      <c r="S6" s="54">
        <v>19</v>
      </c>
      <c r="T6" s="4">
        <v>20</v>
      </c>
      <c r="U6" s="4">
        <v>21</v>
      </c>
      <c r="V6" s="4">
        <v>22</v>
      </c>
      <c r="W6" s="54">
        <v>23</v>
      </c>
    </row>
    <row r="7" spans="1:23" ht="28.35" customHeight="1">
      <c r="A7" s="41"/>
      <c r="B7" s="29"/>
      <c r="C7" s="29"/>
      <c r="D7" s="29"/>
      <c r="E7" s="29"/>
      <c r="F7" s="29"/>
      <c r="G7" s="29"/>
      <c r="H7" s="29"/>
      <c r="I7" s="29"/>
      <c r="J7" s="29"/>
      <c r="K7" s="29"/>
      <c r="L7" s="29"/>
      <c r="M7" s="29"/>
      <c r="N7" s="29"/>
      <c r="O7" s="29"/>
      <c r="P7" s="29"/>
      <c r="Q7" s="29"/>
      <c r="R7" s="29"/>
      <c r="S7" s="29"/>
      <c r="T7" s="29"/>
      <c r="U7" s="29"/>
      <c r="V7" s="29"/>
      <c r="W7" s="29"/>
    </row>
    <row r="8" spans="1:23" ht="29.85" customHeight="1">
      <c r="A8" s="41"/>
      <c r="B8" s="29"/>
      <c r="C8" s="29"/>
      <c r="D8" s="29"/>
      <c r="E8" s="29"/>
      <c r="F8" s="29"/>
      <c r="G8" s="29"/>
      <c r="H8" s="29"/>
      <c r="I8" s="29"/>
      <c r="J8" s="29"/>
      <c r="K8" s="29"/>
      <c r="L8" s="29"/>
      <c r="M8" s="29"/>
      <c r="N8" s="29"/>
      <c r="O8" s="29"/>
      <c r="P8" s="29"/>
      <c r="Q8" s="29"/>
      <c r="R8" s="29"/>
      <c r="S8" s="29"/>
      <c r="T8" s="29"/>
      <c r="U8" s="29"/>
      <c r="V8" s="29"/>
      <c r="W8" s="29"/>
    </row>
    <row r="9" spans="1:23" ht="14.25" customHeight="1">
      <c r="A9" s="124" t="s">
        <v>617</v>
      </c>
    </row>
  </sheetData>
  <mergeCells count="5">
    <mergeCell ref="A2:W2"/>
    <mergeCell ref="A4:A5"/>
    <mergeCell ref="B4:D4"/>
    <mergeCell ref="E4:W4"/>
    <mergeCell ref="A3:I3"/>
  </mergeCells>
  <phoneticPr fontId="29"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6E181-D276-6D2C-D5CD-265C2C05EF4D}">
  <sheetPr>
    <outlinePr summaryRight="0"/>
  </sheetPr>
  <dimension ref="A1:J20"/>
  <sheetViews>
    <sheetView showZeros="0" tabSelected="1" workbookViewId="0">
      <selection activeCell="A9" sqref="A9:XFD9"/>
    </sheetView>
  </sheetViews>
  <sheetFormatPr defaultColWidth="9.109375" defaultRowHeight="12" customHeight="1"/>
  <cols>
    <col min="1" max="1" width="34.33203125" customWidth="1"/>
    <col min="2" max="2" width="29" customWidth="1"/>
    <col min="3" max="3" width="16.33203125" customWidth="1"/>
    <col min="4" max="4" width="15.5546875" customWidth="1"/>
    <col min="5" max="5" width="23.5546875" customWidth="1"/>
    <col min="6" max="6" width="11.33203125" customWidth="1"/>
    <col min="7" max="7" width="14.88671875" customWidth="1"/>
    <col min="8" max="8" width="10.88671875" customWidth="1"/>
    <col min="9" max="9" width="13.44140625" customWidth="1"/>
    <col min="10" max="10" width="32" customWidth="1"/>
  </cols>
  <sheetData>
    <row r="1" spans="1:10" ht="12" customHeight="1">
      <c r="J1" s="87" t="s">
        <v>541</v>
      </c>
    </row>
    <row r="2" spans="1:10" ht="28.5" customHeight="1">
      <c r="A2" s="129" t="s">
        <v>542</v>
      </c>
      <c r="B2" s="150"/>
      <c r="C2" s="150"/>
      <c r="D2" s="150"/>
      <c r="E2" s="150"/>
      <c r="F2" s="151"/>
      <c r="G2" s="150"/>
      <c r="H2" s="151"/>
      <c r="I2" s="151"/>
      <c r="J2" s="150"/>
    </row>
    <row r="3" spans="1:10" ht="17.25" customHeight="1">
      <c r="A3" s="183" t="str">
        <f>"单位名称："&amp;"云南省农业科学院生物技术与种质资源研究所"</f>
        <v>单位名称：云南省农业科学院生物技术与种质资源研究所</v>
      </c>
      <c r="B3" s="147"/>
      <c r="C3" s="147"/>
      <c r="D3" s="147"/>
      <c r="E3" s="147"/>
      <c r="F3" s="147"/>
      <c r="G3" s="147"/>
      <c r="H3" s="147"/>
    </row>
    <row r="4" spans="1:10" ht="44.25" customHeight="1">
      <c r="A4" s="88" t="s">
        <v>323</v>
      </c>
      <c r="B4" s="88" t="s">
        <v>324</v>
      </c>
      <c r="C4" s="88" t="s">
        <v>325</v>
      </c>
      <c r="D4" s="88" t="s">
        <v>326</v>
      </c>
      <c r="E4" s="88" t="s">
        <v>327</v>
      </c>
      <c r="F4" s="56" t="s">
        <v>328</v>
      </c>
      <c r="G4" s="88" t="s">
        <v>329</v>
      </c>
      <c r="H4" s="56" t="s">
        <v>330</v>
      </c>
      <c r="I4" s="56" t="s">
        <v>331</v>
      </c>
      <c r="J4" s="88" t="s">
        <v>332</v>
      </c>
    </row>
    <row r="5" spans="1:10" ht="14.25" customHeight="1">
      <c r="A5" s="88">
        <v>1</v>
      </c>
      <c r="B5" s="88">
        <v>2</v>
      </c>
      <c r="C5" s="88">
        <v>3</v>
      </c>
      <c r="D5" s="88">
        <v>4</v>
      </c>
      <c r="E5" s="88">
        <v>5</v>
      </c>
      <c r="F5" s="56">
        <v>6</v>
      </c>
      <c r="G5" s="88">
        <v>7</v>
      </c>
      <c r="H5" s="56">
        <v>8</v>
      </c>
      <c r="I5" s="56">
        <v>9</v>
      </c>
      <c r="J5" s="88">
        <v>10</v>
      </c>
    </row>
    <row r="6" spans="1:10" ht="42" customHeight="1">
      <c r="A6" s="94"/>
      <c r="B6" s="90"/>
      <c r="C6" s="90"/>
      <c r="D6" s="90"/>
      <c r="E6" s="91"/>
      <c r="F6" s="92"/>
      <c r="G6" s="91"/>
      <c r="H6" s="92"/>
      <c r="I6" s="92"/>
      <c r="J6" s="91"/>
    </row>
    <row r="7" spans="1:10" ht="42" customHeight="1">
      <c r="A7" s="94"/>
      <c r="B7" s="93"/>
      <c r="C7" s="93"/>
      <c r="D7" s="93"/>
      <c r="E7" s="94"/>
      <c r="F7" s="93"/>
      <c r="G7" s="94"/>
      <c r="H7" s="93"/>
      <c r="I7" s="93"/>
      <c r="J7" s="94"/>
    </row>
    <row r="8" spans="1:10" s="125" customFormat="1" ht="18" customHeight="1">
      <c r="A8" s="127"/>
      <c r="B8" s="128"/>
      <c r="C8" s="128"/>
      <c r="D8" s="128"/>
      <c r="E8" s="127"/>
      <c r="F8" s="128"/>
      <c r="G8" s="127"/>
      <c r="H8" s="128"/>
      <c r="I8" s="128"/>
      <c r="J8" s="127"/>
    </row>
    <row r="9" spans="1:10" s="228" customFormat="1" ht="26.4" customHeight="1">
      <c r="A9" s="228" t="s">
        <v>616</v>
      </c>
    </row>
    <row r="20" spans="1:1" ht="12" customHeight="1">
      <c r="A20" s="126" t="s">
        <v>621</v>
      </c>
    </row>
  </sheetData>
  <mergeCells count="2">
    <mergeCell ref="A2:J2"/>
    <mergeCell ref="A3:H3"/>
  </mergeCells>
  <phoneticPr fontId="29"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21954-1E23-BD6C-A3C5-3485DC4537E9}">
  <sheetPr>
    <outlinePr summaryRight="0"/>
  </sheetPr>
  <dimension ref="A1:H51"/>
  <sheetViews>
    <sheetView showZeros="0" workbookViewId="0">
      <selection activeCell="A19" sqref="A19"/>
    </sheetView>
  </sheetViews>
  <sheetFormatPr defaultColWidth="8.88671875" defaultRowHeight="15" customHeight="1"/>
  <cols>
    <col min="1" max="1" width="36" customWidth="1"/>
    <col min="2" max="2" width="19.77734375" customWidth="1"/>
    <col min="3" max="3" width="33.33203125" customWidth="1"/>
    <col min="4" max="4" width="34.77734375" customWidth="1"/>
    <col min="5" max="5" width="14.44140625" customWidth="1"/>
    <col min="6" max="6" width="17.21875" customWidth="1"/>
    <col min="7" max="7" width="17.33203125" customWidth="1"/>
    <col min="8" max="8" width="28.33203125" customWidth="1"/>
  </cols>
  <sheetData>
    <row r="1" spans="1:8" ht="18.75" customHeight="1">
      <c r="A1" s="114"/>
      <c r="B1" s="114"/>
      <c r="C1" s="114"/>
      <c r="D1" s="114"/>
      <c r="E1" s="114"/>
      <c r="F1" s="114"/>
      <c r="G1" s="114"/>
      <c r="H1" s="115" t="s">
        <v>543</v>
      </c>
    </row>
    <row r="2" spans="1:8" ht="30.6" customHeight="1">
      <c r="A2" s="223" t="s">
        <v>544</v>
      </c>
      <c r="B2" s="223"/>
      <c r="C2" s="223"/>
      <c r="D2" s="223"/>
      <c r="E2" s="223"/>
      <c r="F2" s="223"/>
      <c r="G2" s="223"/>
      <c r="H2" s="223"/>
    </row>
    <row r="3" spans="1:8" ht="18.75" customHeight="1">
      <c r="A3" s="116" t="str">
        <f>"单位名称："&amp;"云南省农业科学院生物技术与种质资源研究所"</f>
        <v>单位名称：云南省农业科学院生物技术与种质资源研究所</v>
      </c>
      <c r="B3" s="114"/>
      <c r="C3" s="114"/>
      <c r="D3" s="114"/>
      <c r="E3" s="114"/>
      <c r="F3" s="114"/>
      <c r="G3" s="114"/>
      <c r="H3" s="114"/>
    </row>
    <row r="4" spans="1:8" ht="18.75" customHeight="1">
      <c r="A4" s="222" t="s">
        <v>164</v>
      </c>
      <c r="B4" s="222" t="s">
        <v>545</v>
      </c>
      <c r="C4" s="222" t="s">
        <v>546</v>
      </c>
      <c r="D4" s="222" t="s">
        <v>547</v>
      </c>
      <c r="E4" s="222" t="s">
        <v>548</v>
      </c>
      <c r="F4" s="222" t="s">
        <v>549</v>
      </c>
      <c r="G4" s="222"/>
      <c r="H4" s="222"/>
    </row>
    <row r="5" spans="1:8" ht="18.75" customHeight="1">
      <c r="A5" s="222"/>
      <c r="B5" s="222"/>
      <c r="C5" s="222"/>
      <c r="D5" s="222"/>
      <c r="E5" s="222"/>
      <c r="F5" s="117" t="s">
        <v>469</v>
      </c>
      <c r="G5" s="117" t="s">
        <v>550</v>
      </c>
      <c r="H5" s="117" t="s">
        <v>551</v>
      </c>
    </row>
    <row r="6" spans="1:8" ht="18.75" customHeight="1">
      <c r="A6" s="118" t="s">
        <v>147</v>
      </c>
      <c r="B6" s="118" t="s">
        <v>148</v>
      </c>
      <c r="C6" s="118" t="s">
        <v>149</v>
      </c>
      <c r="D6" s="118" t="s">
        <v>150</v>
      </c>
      <c r="E6" s="118" t="s">
        <v>151</v>
      </c>
      <c r="F6" s="118" t="s">
        <v>152</v>
      </c>
      <c r="G6" s="118" t="s">
        <v>552</v>
      </c>
      <c r="H6" s="118" t="s">
        <v>456</v>
      </c>
    </row>
    <row r="7" spans="1:8" ht="29.85" customHeight="1">
      <c r="A7" s="119" t="s">
        <v>46</v>
      </c>
      <c r="B7" s="119" t="s">
        <v>553</v>
      </c>
      <c r="C7" s="119" t="s">
        <v>554</v>
      </c>
      <c r="D7" s="119" t="s">
        <v>555</v>
      </c>
      <c r="E7" s="117" t="s">
        <v>490</v>
      </c>
      <c r="F7" s="120">
        <v>3</v>
      </c>
      <c r="G7" s="121">
        <v>100000</v>
      </c>
      <c r="H7" s="121">
        <v>300000</v>
      </c>
    </row>
    <row r="8" spans="1:8" ht="29.85" customHeight="1">
      <c r="A8" s="119" t="s">
        <v>46</v>
      </c>
      <c r="B8" s="119" t="s">
        <v>553</v>
      </c>
      <c r="C8" s="119" t="s">
        <v>556</v>
      </c>
      <c r="D8" s="119" t="s">
        <v>557</v>
      </c>
      <c r="E8" s="117" t="s">
        <v>490</v>
      </c>
      <c r="F8" s="120">
        <v>1</v>
      </c>
      <c r="G8" s="121">
        <v>9000</v>
      </c>
      <c r="H8" s="121">
        <v>9000</v>
      </c>
    </row>
    <row r="9" spans="1:8" ht="29.85" customHeight="1">
      <c r="A9" s="119" t="s">
        <v>46</v>
      </c>
      <c r="B9" s="119" t="s">
        <v>553</v>
      </c>
      <c r="C9" s="119" t="s">
        <v>558</v>
      </c>
      <c r="D9" s="119" t="s">
        <v>559</v>
      </c>
      <c r="E9" s="117" t="s">
        <v>497</v>
      </c>
      <c r="F9" s="120">
        <v>1</v>
      </c>
      <c r="G9" s="121">
        <v>610000</v>
      </c>
      <c r="H9" s="121">
        <v>610000</v>
      </c>
    </row>
    <row r="10" spans="1:8" ht="29.85" customHeight="1">
      <c r="A10" s="119" t="s">
        <v>46</v>
      </c>
      <c r="B10" s="119" t="s">
        <v>553</v>
      </c>
      <c r="C10" s="119" t="s">
        <v>560</v>
      </c>
      <c r="D10" s="119" t="s">
        <v>561</v>
      </c>
      <c r="E10" s="117" t="s">
        <v>497</v>
      </c>
      <c r="F10" s="120">
        <v>1</v>
      </c>
      <c r="G10" s="121">
        <v>450000</v>
      </c>
      <c r="H10" s="121">
        <v>450000</v>
      </c>
    </row>
    <row r="11" spans="1:8" ht="29.85" customHeight="1">
      <c r="A11" s="119" t="s">
        <v>46</v>
      </c>
      <c r="B11" s="119" t="s">
        <v>553</v>
      </c>
      <c r="C11" s="119" t="s">
        <v>562</v>
      </c>
      <c r="D11" s="119" t="s">
        <v>563</v>
      </c>
      <c r="E11" s="117" t="s">
        <v>490</v>
      </c>
      <c r="F11" s="120">
        <v>1</v>
      </c>
      <c r="G11" s="121">
        <v>50000</v>
      </c>
      <c r="H11" s="121">
        <v>50000</v>
      </c>
    </row>
    <row r="12" spans="1:8" ht="29.85" customHeight="1">
      <c r="A12" s="119" t="s">
        <v>46</v>
      </c>
      <c r="B12" s="119" t="s">
        <v>553</v>
      </c>
      <c r="C12" s="119" t="s">
        <v>501</v>
      </c>
      <c r="D12" s="119" t="s">
        <v>500</v>
      </c>
      <c r="E12" s="117" t="s">
        <v>490</v>
      </c>
      <c r="F12" s="120">
        <v>3</v>
      </c>
      <c r="G12" s="121">
        <v>13333</v>
      </c>
      <c r="H12" s="121">
        <v>39999</v>
      </c>
    </row>
    <row r="13" spans="1:8" ht="29.85" customHeight="1">
      <c r="A13" s="119" t="s">
        <v>46</v>
      </c>
      <c r="B13" s="119" t="s">
        <v>553</v>
      </c>
      <c r="C13" s="119" t="s">
        <v>564</v>
      </c>
      <c r="D13" s="119" t="s">
        <v>565</v>
      </c>
      <c r="E13" s="117" t="s">
        <v>490</v>
      </c>
      <c r="F13" s="120">
        <v>1</v>
      </c>
      <c r="G13" s="121">
        <v>79000</v>
      </c>
      <c r="H13" s="121">
        <v>79000</v>
      </c>
    </row>
    <row r="14" spans="1:8" ht="29.85" customHeight="1">
      <c r="A14" s="119" t="s">
        <v>46</v>
      </c>
      <c r="B14" s="119" t="s">
        <v>553</v>
      </c>
      <c r="C14" s="119" t="s">
        <v>499</v>
      </c>
      <c r="D14" s="119" t="s">
        <v>498</v>
      </c>
      <c r="E14" s="117" t="s">
        <v>490</v>
      </c>
      <c r="F14" s="120">
        <v>1</v>
      </c>
      <c r="G14" s="121">
        <v>1400000</v>
      </c>
      <c r="H14" s="121">
        <v>1400000</v>
      </c>
    </row>
    <row r="15" spans="1:8" ht="29.85" customHeight="1">
      <c r="A15" s="119" t="s">
        <v>46</v>
      </c>
      <c r="B15" s="119" t="s">
        <v>553</v>
      </c>
      <c r="C15" s="119" t="s">
        <v>566</v>
      </c>
      <c r="D15" s="119" t="s">
        <v>567</v>
      </c>
      <c r="E15" s="117" t="s">
        <v>490</v>
      </c>
      <c r="F15" s="120">
        <v>4</v>
      </c>
      <c r="G15" s="121">
        <v>65000</v>
      </c>
      <c r="H15" s="121">
        <v>260000</v>
      </c>
    </row>
    <row r="16" spans="1:8" ht="29.85" customHeight="1">
      <c r="A16" s="119" t="s">
        <v>46</v>
      </c>
      <c r="B16" s="119" t="s">
        <v>553</v>
      </c>
      <c r="C16" s="119" t="s">
        <v>489</v>
      </c>
      <c r="D16" s="119" t="s">
        <v>504</v>
      </c>
      <c r="E16" s="117" t="s">
        <v>490</v>
      </c>
      <c r="F16" s="120">
        <v>1</v>
      </c>
      <c r="G16" s="121">
        <v>70000</v>
      </c>
      <c r="H16" s="121">
        <v>70000</v>
      </c>
    </row>
    <row r="17" spans="1:8" ht="29.85" customHeight="1">
      <c r="A17" s="119" t="s">
        <v>46</v>
      </c>
      <c r="B17" s="119" t="s">
        <v>553</v>
      </c>
      <c r="C17" s="119" t="s">
        <v>489</v>
      </c>
      <c r="D17" s="119" t="s">
        <v>504</v>
      </c>
      <c r="E17" s="117" t="s">
        <v>490</v>
      </c>
      <c r="F17" s="120">
        <v>10</v>
      </c>
      <c r="G17" s="121">
        <v>63000</v>
      </c>
      <c r="H17" s="121">
        <v>630000</v>
      </c>
    </row>
    <row r="18" spans="1:8" ht="29.85" customHeight="1">
      <c r="A18" s="119" t="s">
        <v>46</v>
      </c>
      <c r="B18" s="119" t="s">
        <v>553</v>
      </c>
      <c r="C18" s="119" t="s">
        <v>489</v>
      </c>
      <c r="D18" s="119" t="s">
        <v>504</v>
      </c>
      <c r="E18" s="117" t="s">
        <v>490</v>
      </c>
      <c r="F18" s="120">
        <v>1</v>
      </c>
      <c r="G18" s="121">
        <v>32000</v>
      </c>
      <c r="H18" s="121">
        <v>32000</v>
      </c>
    </row>
    <row r="19" spans="1:8" ht="29.85" customHeight="1">
      <c r="A19" s="119" t="s">
        <v>46</v>
      </c>
      <c r="B19" s="119" t="s">
        <v>553</v>
      </c>
      <c r="C19" s="119" t="s">
        <v>489</v>
      </c>
      <c r="D19" s="119" t="s">
        <v>488</v>
      </c>
      <c r="E19" s="117" t="s">
        <v>490</v>
      </c>
      <c r="F19" s="120">
        <v>1</v>
      </c>
      <c r="G19" s="121">
        <v>150000</v>
      </c>
      <c r="H19" s="121">
        <v>150000</v>
      </c>
    </row>
    <row r="20" spans="1:8" ht="29.85" customHeight="1">
      <c r="A20" s="119" t="s">
        <v>46</v>
      </c>
      <c r="B20" s="119" t="s">
        <v>553</v>
      </c>
      <c r="C20" s="119" t="s">
        <v>489</v>
      </c>
      <c r="D20" s="119" t="s">
        <v>491</v>
      </c>
      <c r="E20" s="117" t="s">
        <v>490</v>
      </c>
      <c r="F20" s="120">
        <v>1</v>
      </c>
      <c r="G20" s="121">
        <v>300000</v>
      </c>
      <c r="H20" s="121">
        <v>300000</v>
      </c>
    </row>
    <row r="21" spans="1:8" ht="29.85" customHeight="1">
      <c r="A21" s="119" t="s">
        <v>46</v>
      </c>
      <c r="B21" s="119" t="s">
        <v>553</v>
      </c>
      <c r="C21" s="119" t="s">
        <v>489</v>
      </c>
      <c r="D21" s="119" t="s">
        <v>568</v>
      </c>
      <c r="E21" s="117" t="s">
        <v>490</v>
      </c>
      <c r="F21" s="120">
        <v>1</v>
      </c>
      <c r="G21" s="121">
        <v>2600000</v>
      </c>
      <c r="H21" s="121">
        <v>2600000</v>
      </c>
    </row>
    <row r="22" spans="1:8" ht="29.85" customHeight="1">
      <c r="A22" s="119" t="s">
        <v>46</v>
      </c>
      <c r="B22" s="119" t="s">
        <v>553</v>
      </c>
      <c r="C22" s="119" t="s">
        <v>508</v>
      </c>
      <c r="D22" s="119" t="s">
        <v>569</v>
      </c>
      <c r="E22" s="117" t="s">
        <v>372</v>
      </c>
      <c r="F22" s="120">
        <v>1</v>
      </c>
      <c r="G22" s="121">
        <v>12000</v>
      </c>
      <c r="H22" s="121">
        <v>12000</v>
      </c>
    </row>
    <row r="23" spans="1:8" ht="29.85" customHeight="1">
      <c r="A23" s="119" t="s">
        <v>46</v>
      </c>
      <c r="B23" s="119" t="s">
        <v>553</v>
      </c>
      <c r="C23" s="119" t="s">
        <v>508</v>
      </c>
      <c r="D23" s="119" t="s">
        <v>570</v>
      </c>
      <c r="E23" s="117" t="s">
        <v>490</v>
      </c>
      <c r="F23" s="120">
        <v>4</v>
      </c>
      <c r="G23" s="121">
        <v>15000</v>
      </c>
      <c r="H23" s="121">
        <v>60000</v>
      </c>
    </row>
    <row r="24" spans="1:8" ht="29.85" customHeight="1">
      <c r="A24" s="119" t="s">
        <v>46</v>
      </c>
      <c r="B24" s="119" t="s">
        <v>553</v>
      </c>
      <c r="C24" s="119" t="s">
        <v>508</v>
      </c>
      <c r="D24" s="119" t="s">
        <v>571</v>
      </c>
      <c r="E24" s="117" t="s">
        <v>490</v>
      </c>
      <c r="F24" s="120">
        <v>1</v>
      </c>
      <c r="G24" s="121">
        <v>60000</v>
      </c>
      <c r="H24" s="121">
        <v>60000</v>
      </c>
    </row>
    <row r="25" spans="1:8" ht="29.85" customHeight="1">
      <c r="A25" s="119" t="s">
        <v>46</v>
      </c>
      <c r="B25" s="119" t="s">
        <v>553</v>
      </c>
      <c r="C25" s="119" t="s">
        <v>508</v>
      </c>
      <c r="D25" s="119" t="s">
        <v>572</v>
      </c>
      <c r="E25" s="117" t="s">
        <v>490</v>
      </c>
      <c r="F25" s="120">
        <v>2</v>
      </c>
      <c r="G25" s="121">
        <v>31200</v>
      </c>
      <c r="H25" s="121">
        <v>62400</v>
      </c>
    </row>
    <row r="26" spans="1:8" ht="29.85" customHeight="1">
      <c r="A26" s="119" t="s">
        <v>46</v>
      </c>
      <c r="B26" s="119" t="s">
        <v>553</v>
      </c>
      <c r="C26" s="119" t="s">
        <v>508</v>
      </c>
      <c r="D26" s="119" t="s">
        <v>507</v>
      </c>
      <c r="E26" s="117" t="s">
        <v>372</v>
      </c>
      <c r="F26" s="120">
        <v>1</v>
      </c>
      <c r="G26" s="121">
        <v>20000</v>
      </c>
      <c r="H26" s="121">
        <v>20000</v>
      </c>
    </row>
    <row r="27" spans="1:8" ht="29.85" customHeight="1">
      <c r="A27" s="119" t="s">
        <v>46</v>
      </c>
      <c r="B27" s="119" t="s">
        <v>553</v>
      </c>
      <c r="C27" s="119" t="s">
        <v>508</v>
      </c>
      <c r="D27" s="119" t="s">
        <v>507</v>
      </c>
      <c r="E27" s="117" t="s">
        <v>490</v>
      </c>
      <c r="F27" s="120">
        <v>2</v>
      </c>
      <c r="G27" s="121">
        <v>100000</v>
      </c>
      <c r="H27" s="121">
        <v>200000</v>
      </c>
    </row>
    <row r="28" spans="1:8" ht="29.85" customHeight="1">
      <c r="A28" s="119" t="s">
        <v>46</v>
      </c>
      <c r="B28" s="119" t="s">
        <v>553</v>
      </c>
      <c r="C28" s="119" t="s">
        <v>493</v>
      </c>
      <c r="D28" s="119" t="s">
        <v>492</v>
      </c>
      <c r="E28" s="117" t="s">
        <v>490</v>
      </c>
      <c r="F28" s="120">
        <v>1</v>
      </c>
      <c r="G28" s="121">
        <v>190000</v>
      </c>
      <c r="H28" s="121">
        <v>190000</v>
      </c>
    </row>
    <row r="29" spans="1:8" ht="29.85" customHeight="1">
      <c r="A29" s="119" t="s">
        <v>46</v>
      </c>
      <c r="B29" s="119" t="s">
        <v>553</v>
      </c>
      <c r="C29" s="119" t="s">
        <v>573</v>
      </c>
      <c r="D29" s="119" t="s">
        <v>504</v>
      </c>
      <c r="E29" s="117" t="s">
        <v>490</v>
      </c>
      <c r="F29" s="120">
        <v>2</v>
      </c>
      <c r="G29" s="121">
        <v>40000</v>
      </c>
      <c r="H29" s="121">
        <v>80000</v>
      </c>
    </row>
    <row r="30" spans="1:8" ht="29.85" customHeight="1">
      <c r="A30" s="119" t="s">
        <v>46</v>
      </c>
      <c r="B30" s="119" t="s">
        <v>553</v>
      </c>
      <c r="C30" s="119" t="s">
        <v>573</v>
      </c>
      <c r="D30" s="119" t="s">
        <v>574</v>
      </c>
      <c r="E30" s="117" t="s">
        <v>490</v>
      </c>
      <c r="F30" s="120">
        <v>1</v>
      </c>
      <c r="G30" s="121">
        <v>6650</v>
      </c>
      <c r="H30" s="121">
        <v>6650</v>
      </c>
    </row>
    <row r="31" spans="1:8" ht="29.85" customHeight="1">
      <c r="A31" s="119" t="s">
        <v>46</v>
      </c>
      <c r="B31" s="119" t="s">
        <v>553</v>
      </c>
      <c r="C31" s="119" t="s">
        <v>573</v>
      </c>
      <c r="D31" s="119" t="s">
        <v>575</v>
      </c>
      <c r="E31" s="117" t="s">
        <v>497</v>
      </c>
      <c r="F31" s="120">
        <v>1</v>
      </c>
      <c r="G31" s="121">
        <v>400000</v>
      </c>
      <c r="H31" s="121">
        <v>400000</v>
      </c>
    </row>
    <row r="32" spans="1:8" ht="29.85" customHeight="1">
      <c r="A32" s="119" t="s">
        <v>46</v>
      </c>
      <c r="B32" s="119" t="s">
        <v>553</v>
      </c>
      <c r="C32" s="119" t="s">
        <v>573</v>
      </c>
      <c r="D32" s="119" t="s">
        <v>576</v>
      </c>
      <c r="E32" s="117" t="s">
        <v>490</v>
      </c>
      <c r="F32" s="120">
        <v>1</v>
      </c>
      <c r="G32" s="121">
        <v>10250</v>
      </c>
      <c r="H32" s="121">
        <v>10250</v>
      </c>
    </row>
    <row r="33" spans="1:8" ht="29.85" customHeight="1">
      <c r="A33" s="119" t="s">
        <v>46</v>
      </c>
      <c r="B33" s="119" t="s">
        <v>553</v>
      </c>
      <c r="C33" s="119" t="s">
        <v>573</v>
      </c>
      <c r="D33" s="119" t="s">
        <v>577</v>
      </c>
      <c r="E33" s="117" t="s">
        <v>372</v>
      </c>
      <c r="F33" s="120">
        <v>60</v>
      </c>
      <c r="G33" s="121">
        <v>2000</v>
      </c>
      <c r="H33" s="121">
        <v>120000</v>
      </c>
    </row>
    <row r="34" spans="1:8" ht="29.85" customHeight="1">
      <c r="A34" s="119" t="s">
        <v>46</v>
      </c>
      <c r="B34" s="119" t="s">
        <v>553</v>
      </c>
      <c r="C34" s="119" t="s">
        <v>573</v>
      </c>
      <c r="D34" s="119" t="s">
        <v>578</v>
      </c>
      <c r="E34" s="117" t="s">
        <v>497</v>
      </c>
      <c r="F34" s="120">
        <v>1</v>
      </c>
      <c r="G34" s="121">
        <v>15000</v>
      </c>
      <c r="H34" s="121">
        <v>15000</v>
      </c>
    </row>
    <row r="35" spans="1:8" ht="29.85" customHeight="1">
      <c r="A35" s="119" t="s">
        <v>46</v>
      </c>
      <c r="B35" s="119" t="s">
        <v>553</v>
      </c>
      <c r="C35" s="119" t="s">
        <v>579</v>
      </c>
      <c r="D35" s="119" t="s">
        <v>580</v>
      </c>
      <c r="E35" s="117" t="s">
        <v>490</v>
      </c>
      <c r="F35" s="120">
        <v>1</v>
      </c>
      <c r="G35" s="121">
        <v>80000</v>
      </c>
      <c r="H35" s="121">
        <v>80000</v>
      </c>
    </row>
    <row r="36" spans="1:8" ht="29.85" customHeight="1">
      <c r="A36" s="119" t="s">
        <v>46</v>
      </c>
      <c r="B36" s="119" t="s">
        <v>553</v>
      </c>
      <c r="C36" s="119" t="s">
        <v>503</v>
      </c>
      <c r="D36" s="119" t="s">
        <v>502</v>
      </c>
      <c r="E36" s="117" t="s">
        <v>372</v>
      </c>
      <c r="F36" s="120">
        <v>4</v>
      </c>
      <c r="G36" s="121">
        <v>12500</v>
      </c>
      <c r="H36" s="121">
        <v>50000</v>
      </c>
    </row>
    <row r="37" spans="1:8" ht="29.85" customHeight="1">
      <c r="A37" s="119" t="s">
        <v>46</v>
      </c>
      <c r="B37" s="119" t="s">
        <v>553</v>
      </c>
      <c r="C37" s="119" t="s">
        <v>581</v>
      </c>
      <c r="D37" s="119" t="s">
        <v>582</v>
      </c>
      <c r="E37" s="117" t="s">
        <v>490</v>
      </c>
      <c r="F37" s="120">
        <v>2</v>
      </c>
      <c r="G37" s="121">
        <v>9000</v>
      </c>
      <c r="H37" s="121">
        <v>18000</v>
      </c>
    </row>
    <row r="38" spans="1:8" ht="29.85" customHeight="1">
      <c r="A38" s="119" t="s">
        <v>46</v>
      </c>
      <c r="B38" s="119" t="s">
        <v>553</v>
      </c>
      <c r="C38" s="119" t="s">
        <v>581</v>
      </c>
      <c r="D38" s="119" t="s">
        <v>505</v>
      </c>
      <c r="E38" s="117" t="s">
        <v>490</v>
      </c>
      <c r="F38" s="120">
        <v>1</v>
      </c>
      <c r="G38" s="121">
        <v>19800</v>
      </c>
      <c r="H38" s="121">
        <v>19800</v>
      </c>
    </row>
    <row r="39" spans="1:8" ht="29.85" customHeight="1">
      <c r="A39" s="119" t="s">
        <v>46</v>
      </c>
      <c r="B39" s="119" t="s">
        <v>553</v>
      </c>
      <c r="C39" s="119" t="s">
        <v>510</v>
      </c>
      <c r="D39" s="119" t="s">
        <v>509</v>
      </c>
      <c r="E39" s="117" t="s">
        <v>490</v>
      </c>
      <c r="F39" s="120">
        <v>1</v>
      </c>
      <c r="G39" s="121">
        <v>12000</v>
      </c>
      <c r="H39" s="121">
        <v>12000</v>
      </c>
    </row>
    <row r="40" spans="1:8" ht="29.85" customHeight="1">
      <c r="A40" s="119" t="s">
        <v>46</v>
      </c>
      <c r="B40" s="119" t="s">
        <v>553</v>
      </c>
      <c r="C40" s="119" t="s">
        <v>510</v>
      </c>
      <c r="D40" s="119" t="s">
        <v>511</v>
      </c>
      <c r="E40" s="117" t="s">
        <v>490</v>
      </c>
      <c r="F40" s="120">
        <v>1</v>
      </c>
      <c r="G40" s="121">
        <v>5000</v>
      </c>
      <c r="H40" s="121">
        <v>5000</v>
      </c>
    </row>
    <row r="41" spans="1:8" ht="29.85" customHeight="1">
      <c r="A41" s="119" t="s">
        <v>46</v>
      </c>
      <c r="B41" s="119" t="s">
        <v>553</v>
      </c>
      <c r="C41" s="119" t="s">
        <v>510</v>
      </c>
      <c r="D41" s="119" t="s">
        <v>512</v>
      </c>
      <c r="E41" s="117" t="s">
        <v>490</v>
      </c>
      <c r="F41" s="120">
        <v>1</v>
      </c>
      <c r="G41" s="121">
        <v>15000</v>
      </c>
      <c r="H41" s="121">
        <v>15000</v>
      </c>
    </row>
    <row r="42" spans="1:8" ht="29.85" customHeight="1">
      <c r="A42" s="119" t="s">
        <v>46</v>
      </c>
      <c r="B42" s="119" t="s">
        <v>553</v>
      </c>
      <c r="C42" s="119" t="s">
        <v>583</v>
      </c>
      <c r="D42" s="119" t="s">
        <v>584</v>
      </c>
      <c r="E42" s="117" t="s">
        <v>585</v>
      </c>
      <c r="F42" s="120">
        <v>1</v>
      </c>
      <c r="G42" s="121">
        <v>5000</v>
      </c>
      <c r="H42" s="121">
        <v>5000</v>
      </c>
    </row>
    <row r="43" spans="1:8" ht="29.85" customHeight="1">
      <c r="A43" s="119" t="s">
        <v>46</v>
      </c>
      <c r="B43" s="119" t="s">
        <v>553</v>
      </c>
      <c r="C43" s="119" t="s">
        <v>586</v>
      </c>
      <c r="D43" s="119" t="s">
        <v>587</v>
      </c>
      <c r="E43" s="117" t="s">
        <v>490</v>
      </c>
      <c r="F43" s="120">
        <v>1</v>
      </c>
      <c r="G43" s="121">
        <v>80000</v>
      </c>
      <c r="H43" s="121">
        <v>80000</v>
      </c>
    </row>
    <row r="44" spans="1:8" ht="29.85" customHeight="1">
      <c r="A44" s="119" t="s">
        <v>46</v>
      </c>
      <c r="B44" s="119" t="s">
        <v>553</v>
      </c>
      <c r="C44" s="119" t="s">
        <v>586</v>
      </c>
      <c r="D44" s="119" t="s">
        <v>588</v>
      </c>
      <c r="E44" s="117" t="s">
        <v>490</v>
      </c>
      <c r="F44" s="120">
        <v>1</v>
      </c>
      <c r="G44" s="121">
        <v>105000</v>
      </c>
      <c r="H44" s="121">
        <v>105000</v>
      </c>
    </row>
    <row r="45" spans="1:8" ht="29.85" customHeight="1">
      <c r="A45" s="119" t="s">
        <v>46</v>
      </c>
      <c r="B45" s="119" t="s">
        <v>553</v>
      </c>
      <c r="C45" s="119" t="s">
        <v>589</v>
      </c>
      <c r="D45" s="119" t="s">
        <v>590</v>
      </c>
      <c r="E45" s="117" t="s">
        <v>490</v>
      </c>
      <c r="F45" s="120">
        <v>2</v>
      </c>
      <c r="G45" s="121">
        <v>78000</v>
      </c>
      <c r="H45" s="121">
        <v>156000</v>
      </c>
    </row>
    <row r="46" spans="1:8" ht="29.85" customHeight="1">
      <c r="A46" s="119" t="s">
        <v>46</v>
      </c>
      <c r="B46" s="119" t="s">
        <v>553</v>
      </c>
      <c r="C46" s="119" t="s">
        <v>589</v>
      </c>
      <c r="D46" s="119" t="s">
        <v>590</v>
      </c>
      <c r="E46" s="117" t="s">
        <v>490</v>
      </c>
      <c r="F46" s="120">
        <v>2</v>
      </c>
      <c r="G46" s="121">
        <v>80000</v>
      </c>
      <c r="H46" s="121">
        <v>160000</v>
      </c>
    </row>
    <row r="47" spans="1:8" ht="29.85" customHeight="1">
      <c r="A47" s="119" t="s">
        <v>46</v>
      </c>
      <c r="B47" s="119" t="s">
        <v>553</v>
      </c>
      <c r="C47" s="119" t="s">
        <v>589</v>
      </c>
      <c r="D47" s="119" t="s">
        <v>494</v>
      </c>
      <c r="E47" s="117" t="s">
        <v>372</v>
      </c>
      <c r="F47" s="120">
        <v>1</v>
      </c>
      <c r="G47" s="121">
        <v>220000</v>
      </c>
      <c r="H47" s="121">
        <v>220000</v>
      </c>
    </row>
    <row r="48" spans="1:8" ht="29.85" customHeight="1">
      <c r="A48" s="119" t="s">
        <v>46</v>
      </c>
      <c r="B48" s="119" t="s">
        <v>553</v>
      </c>
      <c r="C48" s="119" t="s">
        <v>591</v>
      </c>
      <c r="D48" s="119" t="s">
        <v>592</v>
      </c>
      <c r="E48" s="117" t="s">
        <v>490</v>
      </c>
      <c r="F48" s="120">
        <v>1</v>
      </c>
      <c r="G48" s="121">
        <v>100000</v>
      </c>
      <c r="H48" s="121">
        <v>100000</v>
      </c>
    </row>
    <row r="49" spans="1:8" ht="29.85" customHeight="1">
      <c r="A49" s="119" t="s">
        <v>46</v>
      </c>
      <c r="B49" s="119" t="s">
        <v>593</v>
      </c>
      <c r="C49" s="119" t="s">
        <v>594</v>
      </c>
      <c r="D49" s="119" t="s">
        <v>595</v>
      </c>
      <c r="E49" s="117" t="s">
        <v>596</v>
      </c>
      <c r="F49" s="120">
        <v>36</v>
      </c>
      <c r="G49" s="121">
        <v>1108</v>
      </c>
      <c r="H49" s="121">
        <v>39888</v>
      </c>
    </row>
    <row r="50" spans="1:8" ht="29.85" customHeight="1">
      <c r="A50" s="119" t="s">
        <v>46</v>
      </c>
      <c r="B50" s="119" t="s">
        <v>597</v>
      </c>
      <c r="C50" s="119" t="s">
        <v>598</v>
      </c>
      <c r="D50" s="119" t="s">
        <v>599</v>
      </c>
      <c r="E50" s="117" t="s">
        <v>497</v>
      </c>
      <c r="F50" s="120">
        <v>1</v>
      </c>
      <c r="G50" s="121">
        <v>500000</v>
      </c>
      <c r="H50" s="121">
        <v>500000</v>
      </c>
    </row>
    <row r="51" spans="1:8" ht="20.100000000000001" customHeight="1">
      <c r="A51" s="222" t="s">
        <v>31</v>
      </c>
      <c r="B51" s="222"/>
      <c r="C51" s="222"/>
      <c r="D51" s="222"/>
      <c r="E51" s="222"/>
      <c r="F51" s="120">
        <v>166</v>
      </c>
      <c r="G51" s="121"/>
      <c r="H51" s="121">
        <v>9781987</v>
      </c>
    </row>
  </sheetData>
  <mergeCells count="8">
    <mergeCell ref="A51:E51"/>
    <mergeCell ref="A2:H2"/>
    <mergeCell ref="A4:A5"/>
    <mergeCell ref="B4:B5"/>
    <mergeCell ref="C4:C5"/>
    <mergeCell ref="D4:D5"/>
    <mergeCell ref="E4:E5"/>
    <mergeCell ref="F4:H4"/>
  </mergeCells>
  <phoneticPr fontId="29"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67977-535F-D2A3-1F8D-A614245230D4}">
  <sheetPr>
    <outlinePr summaryRight="0"/>
  </sheetPr>
  <dimension ref="A1:K28"/>
  <sheetViews>
    <sheetView showZeros="0" topLeftCell="A22" workbookViewId="0">
      <selection activeCell="A19" sqref="A19"/>
    </sheetView>
  </sheetViews>
  <sheetFormatPr defaultColWidth="9.109375" defaultRowHeight="14.25" customHeight="1"/>
  <cols>
    <col min="1" max="1" width="16.33203125" customWidth="1"/>
    <col min="2" max="2" width="29" customWidth="1"/>
    <col min="3" max="3" width="23.88671875" customWidth="1"/>
    <col min="4" max="7" width="19.5546875" customWidth="1"/>
    <col min="8" max="8" width="15.44140625" customWidth="1"/>
    <col min="9" max="11" width="19.5546875" customWidth="1"/>
  </cols>
  <sheetData>
    <row r="1" spans="1:11" ht="13.5" customHeight="1">
      <c r="D1" s="80"/>
      <c r="E1" s="80"/>
      <c r="F1" s="80"/>
      <c r="G1" s="80"/>
      <c r="K1" s="32" t="s">
        <v>600</v>
      </c>
    </row>
    <row r="2" spans="1:11" ht="27.75" customHeight="1">
      <c r="A2" s="150" t="s">
        <v>601</v>
      </c>
      <c r="B2" s="150"/>
      <c r="C2" s="150"/>
      <c r="D2" s="150"/>
      <c r="E2" s="150"/>
      <c r="F2" s="150"/>
      <c r="G2" s="150"/>
      <c r="H2" s="150"/>
      <c r="I2" s="150"/>
      <c r="J2" s="150"/>
      <c r="K2" s="150"/>
    </row>
    <row r="3" spans="1:11" ht="13.5" customHeight="1">
      <c r="A3" s="183" t="str">
        <f>"单位名称："&amp;"云南省农业科学院生物技术与种质资源研究所"</f>
        <v>单位名称：云南省农业科学院生物技术与种质资源研究所</v>
      </c>
      <c r="B3" s="193"/>
      <c r="C3" s="193"/>
      <c r="D3" s="193"/>
      <c r="E3" s="193"/>
      <c r="F3" s="193"/>
      <c r="G3" s="193"/>
      <c r="H3" s="33"/>
      <c r="I3" s="33"/>
      <c r="J3" s="33"/>
      <c r="K3" s="35" t="s">
        <v>155</v>
      </c>
    </row>
    <row r="4" spans="1:11" ht="21.75" customHeight="1">
      <c r="A4" s="190" t="s">
        <v>256</v>
      </c>
      <c r="B4" s="190" t="s">
        <v>166</v>
      </c>
      <c r="C4" s="190" t="s">
        <v>257</v>
      </c>
      <c r="D4" s="167" t="s">
        <v>167</v>
      </c>
      <c r="E4" s="167" t="s">
        <v>168</v>
      </c>
      <c r="F4" s="167" t="s">
        <v>169</v>
      </c>
      <c r="G4" s="167" t="s">
        <v>170</v>
      </c>
      <c r="H4" s="133" t="s">
        <v>31</v>
      </c>
      <c r="I4" s="131" t="s">
        <v>602</v>
      </c>
      <c r="J4" s="181"/>
      <c r="K4" s="132"/>
    </row>
    <row r="5" spans="1:11" ht="21.75" customHeight="1">
      <c r="A5" s="191"/>
      <c r="B5" s="191"/>
      <c r="C5" s="191"/>
      <c r="D5" s="186"/>
      <c r="E5" s="186"/>
      <c r="F5" s="186"/>
      <c r="G5" s="186"/>
      <c r="H5" s="224"/>
      <c r="I5" s="167" t="s">
        <v>34</v>
      </c>
      <c r="J5" s="167" t="s">
        <v>35</v>
      </c>
      <c r="K5" s="167" t="s">
        <v>36</v>
      </c>
    </row>
    <row r="6" spans="1:11" ht="40.5" customHeight="1">
      <c r="A6" s="192"/>
      <c r="B6" s="192"/>
      <c r="C6" s="192"/>
      <c r="D6" s="173"/>
      <c r="E6" s="173"/>
      <c r="F6" s="173"/>
      <c r="G6" s="173"/>
      <c r="H6" s="134"/>
      <c r="I6" s="173" t="s">
        <v>33</v>
      </c>
      <c r="J6" s="173"/>
      <c r="K6" s="173"/>
    </row>
    <row r="7" spans="1:11" ht="15" customHeight="1">
      <c r="A7" s="38">
        <v>1</v>
      </c>
      <c r="B7" s="38">
        <v>2</v>
      </c>
      <c r="C7" s="38">
        <v>3</v>
      </c>
      <c r="D7" s="38">
        <v>4</v>
      </c>
      <c r="E7" s="38">
        <v>5</v>
      </c>
      <c r="F7" s="38">
        <v>6</v>
      </c>
      <c r="G7" s="38">
        <v>7</v>
      </c>
      <c r="H7" s="38">
        <v>8</v>
      </c>
      <c r="I7" s="38">
        <v>9</v>
      </c>
      <c r="J7" s="39">
        <v>10</v>
      </c>
      <c r="K7" s="39">
        <v>11</v>
      </c>
    </row>
    <row r="8" spans="1:11" ht="30.6" customHeight="1">
      <c r="A8" s="73"/>
      <c r="B8" s="122" t="s">
        <v>603</v>
      </c>
      <c r="C8" s="73"/>
      <c r="D8" s="73"/>
      <c r="E8" s="73"/>
      <c r="F8" s="73"/>
      <c r="G8" s="73"/>
      <c r="H8" s="29">
        <v>500000</v>
      </c>
      <c r="I8" s="29">
        <v>500000</v>
      </c>
      <c r="J8" s="29"/>
      <c r="K8" s="29"/>
    </row>
    <row r="9" spans="1:11" ht="30.6" customHeight="1">
      <c r="A9" s="122" t="s">
        <v>261</v>
      </c>
      <c r="B9" s="122" t="s">
        <v>603</v>
      </c>
      <c r="C9" s="122" t="s">
        <v>46</v>
      </c>
      <c r="D9" s="122" t="s">
        <v>120</v>
      </c>
      <c r="E9" s="122" t="s">
        <v>121</v>
      </c>
      <c r="F9" s="122" t="s">
        <v>240</v>
      </c>
      <c r="G9" s="122" t="s">
        <v>241</v>
      </c>
      <c r="H9" s="29">
        <v>500000</v>
      </c>
      <c r="I9" s="29">
        <v>500000</v>
      </c>
      <c r="J9" s="29"/>
      <c r="K9" s="29"/>
    </row>
    <row r="10" spans="1:11" ht="30.6" customHeight="1">
      <c r="A10" s="13"/>
      <c r="B10" s="122" t="s">
        <v>604</v>
      </c>
      <c r="C10" s="13"/>
      <c r="D10" s="13"/>
      <c r="E10" s="13"/>
      <c r="F10" s="13"/>
      <c r="G10" s="13"/>
      <c r="H10" s="29">
        <v>100000</v>
      </c>
      <c r="I10" s="29">
        <v>100000</v>
      </c>
      <c r="J10" s="29"/>
      <c r="K10" s="29"/>
    </row>
    <row r="11" spans="1:11" ht="30.6" customHeight="1">
      <c r="A11" s="122" t="s">
        <v>266</v>
      </c>
      <c r="B11" s="122" t="s">
        <v>604</v>
      </c>
      <c r="C11" s="122" t="s">
        <v>46</v>
      </c>
      <c r="D11" s="122" t="s">
        <v>86</v>
      </c>
      <c r="E11" s="122" t="s">
        <v>87</v>
      </c>
      <c r="F11" s="122" t="s">
        <v>230</v>
      </c>
      <c r="G11" s="122" t="s">
        <v>231</v>
      </c>
      <c r="H11" s="29">
        <v>12690</v>
      </c>
      <c r="I11" s="29">
        <v>12690</v>
      </c>
      <c r="J11" s="29"/>
      <c r="K11" s="29"/>
    </row>
    <row r="12" spans="1:11" ht="30.6" customHeight="1">
      <c r="A12" s="122" t="s">
        <v>266</v>
      </c>
      <c r="B12" s="122" t="s">
        <v>604</v>
      </c>
      <c r="C12" s="122" t="s">
        <v>46</v>
      </c>
      <c r="D12" s="122" t="s">
        <v>86</v>
      </c>
      <c r="E12" s="122" t="s">
        <v>87</v>
      </c>
      <c r="F12" s="122" t="s">
        <v>240</v>
      </c>
      <c r="G12" s="122" t="s">
        <v>241</v>
      </c>
      <c r="H12" s="29">
        <v>70000</v>
      </c>
      <c r="I12" s="29">
        <v>70000</v>
      </c>
      <c r="J12" s="29"/>
      <c r="K12" s="29"/>
    </row>
    <row r="13" spans="1:11" ht="30.6" customHeight="1">
      <c r="A13" s="122" t="s">
        <v>266</v>
      </c>
      <c r="B13" s="122" t="s">
        <v>604</v>
      </c>
      <c r="C13" s="122" t="s">
        <v>46</v>
      </c>
      <c r="D13" s="122" t="s">
        <v>86</v>
      </c>
      <c r="E13" s="122" t="s">
        <v>87</v>
      </c>
      <c r="F13" s="122" t="s">
        <v>270</v>
      </c>
      <c r="G13" s="122" t="s">
        <v>271</v>
      </c>
      <c r="H13" s="29">
        <v>17310</v>
      </c>
      <c r="I13" s="29">
        <v>17310</v>
      </c>
      <c r="J13" s="29"/>
      <c r="K13" s="29"/>
    </row>
    <row r="14" spans="1:11" ht="30.6" customHeight="1">
      <c r="A14" s="13"/>
      <c r="B14" s="122" t="s">
        <v>605</v>
      </c>
      <c r="C14" s="13"/>
      <c r="D14" s="13"/>
      <c r="E14" s="13"/>
      <c r="F14" s="13"/>
      <c r="G14" s="13"/>
      <c r="H14" s="29">
        <v>600000</v>
      </c>
      <c r="I14" s="29">
        <v>600000</v>
      </c>
      <c r="J14" s="29"/>
      <c r="K14" s="29"/>
    </row>
    <row r="15" spans="1:11" ht="30.6" customHeight="1">
      <c r="A15" s="122" t="s">
        <v>266</v>
      </c>
      <c r="B15" s="122" t="s">
        <v>605</v>
      </c>
      <c r="C15" s="122" t="s">
        <v>46</v>
      </c>
      <c r="D15" s="122" t="s">
        <v>120</v>
      </c>
      <c r="E15" s="122" t="s">
        <v>121</v>
      </c>
      <c r="F15" s="122" t="s">
        <v>230</v>
      </c>
      <c r="G15" s="122" t="s">
        <v>231</v>
      </c>
      <c r="H15" s="29">
        <v>111000</v>
      </c>
      <c r="I15" s="29">
        <v>111000</v>
      </c>
      <c r="J15" s="29"/>
      <c r="K15" s="29"/>
    </row>
    <row r="16" spans="1:11" ht="30.6" customHeight="1">
      <c r="A16" s="122" t="s">
        <v>266</v>
      </c>
      <c r="B16" s="122" t="s">
        <v>605</v>
      </c>
      <c r="C16" s="122" t="s">
        <v>46</v>
      </c>
      <c r="D16" s="122" t="s">
        <v>120</v>
      </c>
      <c r="E16" s="122" t="s">
        <v>121</v>
      </c>
      <c r="F16" s="122" t="s">
        <v>240</v>
      </c>
      <c r="G16" s="122" t="s">
        <v>241</v>
      </c>
      <c r="H16" s="29">
        <v>349000</v>
      </c>
      <c r="I16" s="29">
        <v>349000</v>
      </c>
      <c r="J16" s="29"/>
      <c r="K16" s="29"/>
    </row>
    <row r="17" spans="1:11" ht="30.6" customHeight="1">
      <c r="A17" s="122" t="s">
        <v>266</v>
      </c>
      <c r="B17" s="122" t="s">
        <v>605</v>
      </c>
      <c r="C17" s="122" t="s">
        <v>46</v>
      </c>
      <c r="D17" s="122" t="s">
        <v>120</v>
      </c>
      <c r="E17" s="122" t="s">
        <v>121</v>
      </c>
      <c r="F17" s="122" t="s">
        <v>242</v>
      </c>
      <c r="G17" s="122" t="s">
        <v>243</v>
      </c>
      <c r="H17" s="29">
        <v>120000</v>
      </c>
      <c r="I17" s="29">
        <v>120000</v>
      </c>
      <c r="J17" s="29"/>
      <c r="K17" s="29"/>
    </row>
    <row r="18" spans="1:11" ht="30.6" customHeight="1">
      <c r="A18" s="122" t="s">
        <v>266</v>
      </c>
      <c r="B18" s="122" t="s">
        <v>605</v>
      </c>
      <c r="C18" s="122" t="s">
        <v>46</v>
      </c>
      <c r="D18" s="122" t="s">
        <v>120</v>
      </c>
      <c r="E18" s="122" t="s">
        <v>121</v>
      </c>
      <c r="F18" s="122" t="s">
        <v>250</v>
      </c>
      <c r="G18" s="122" t="s">
        <v>251</v>
      </c>
      <c r="H18" s="29">
        <v>20000</v>
      </c>
      <c r="I18" s="29">
        <v>20000</v>
      </c>
      <c r="J18" s="29"/>
      <c r="K18" s="29"/>
    </row>
    <row r="19" spans="1:11" ht="30.6" customHeight="1">
      <c r="A19" s="13"/>
      <c r="B19" s="122" t="s">
        <v>606</v>
      </c>
      <c r="C19" s="13"/>
      <c r="D19" s="13"/>
      <c r="E19" s="13"/>
      <c r="F19" s="13"/>
      <c r="G19" s="13"/>
      <c r="H19" s="29">
        <v>500000</v>
      </c>
      <c r="I19" s="29">
        <v>500000</v>
      </c>
      <c r="J19" s="29"/>
      <c r="K19" s="29"/>
    </row>
    <row r="20" spans="1:11" ht="30.6" customHeight="1">
      <c r="A20" s="122" t="s">
        <v>266</v>
      </c>
      <c r="B20" s="122" t="s">
        <v>606</v>
      </c>
      <c r="C20" s="122" t="s">
        <v>46</v>
      </c>
      <c r="D20" s="122" t="s">
        <v>120</v>
      </c>
      <c r="E20" s="122" t="s">
        <v>121</v>
      </c>
      <c r="F20" s="122" t="s">
        <v>218</v>
      </c>
      <c r="G20" s="122" t="s">
        <v>219</v>
      </c>
      <c r="H20" s="29">
        <v>20000</v>
      </c>
      <c r="I20" s="29">
        <v>20000</v>
      </c>
      <c r="J20" s="29"/>
      <c r="K20" s="29"/>
    </row>
    <row r="21" spans="1:11" ht="30.6" customHeight="1">
      <c r="A21" s="122" t="s">
        <v>266</v>
      </c>
      <c r="B21" s="122" t="s">
        <v>606</v>
      </c>
      <c r="C21" s="122" t="s">
        <v>46</v>
      </c>
      <c r="D21" s="122" t="s">
        <v>120</v>
      </c>
      <c r="E21" s="122" t="s">
        <v>121</v>
      </c>
      <c r="F21" s="122" t="s">
        <v>230</v>
      </c>
      <c r="G21" s="122" t="s">
        <v>231</v>
      </c>
      <c r="H21" s="29">
        <v>50000</v>
      </c>
      <c r="I21" s="29">
        <v>50000</v>
      </c>
      <c r="J21" s="29"/>
      <c r="K21" s="29"/>
    </row>
    <row r="22" spans="1:11" ht="30.6" customHeight="1">
      <c r="A22" s="122" t="s">
        <v>266</v>
      </c>
      <c r="B22" s="122" t="s">
        <v>606</v>
      </c>
      <c r="C22" s="122" t="s">
        <v>46</v>
      </c>
      <c r="D22" s="122" t="s">
        <v>120</v>
      </c>
      <c r="E22" s="122" t="s">
        <v>121</v>
      </c>
      <c r="F22" s="122" t="s">
        <v>232</v>
      </c>
      <c r="G22" s="122" t="s">
        <v>233</v>
      </c>
      <c r="H22" s="29">
        <v>12000</v>
      </c>
      <c r="I22" s="29">
        <v>12000</v>
      </c>
      <c r="J22" s="29"/>
      <c r="K22" s="29"/>
    </row>
    <row r="23" spans="1:11" ht="30.6" customHeight="1">
      <c r="A23" s="122" t="s">
        <v>266</v>
      </c>
      <c r="B23" s="122" t="s">
        <v>606</v>
      </c>
      <c r="C23" s="122" t="s">
        <v>46</v>
      </c>
      <c r="D23" s="122" t="s">
        <v>120</v>
      </c>
      <c r="E23" s="122" t="s">
        <v>121</v>
      </c>
      <c r="F23" s="122" t="s">
        <v>240</v>
      </c>
      <c r="G23" s="122" t="s">
        <v>241</v>
      </c>
      <c r="H23" s="29">
        <v>90000</v>
      </c>
      <c r="I23" s="29">
        <v>90000</v>
      </c>
      <c r="J23" s="29"/>
      <c r="K23" s="29"/>
    </row>
    <row r="24" spans="1:11" ht="30.6" customHeight="1">
      <c r="A24" s="122" t="s">
        <v>266</v>
      </c>
      <c r="B24" s="122" t="s">
        <v>606</v>
      </c>
      <c r="C24" s="122" t="s">
        <v>46</v>
      </c>
      <c r="D24" s="122" t="s">
        <v>120</v>
      </c>
      <c r="E24" s="122" t="s">
        <v>121</v>
      </c>
      <c r="F24" s="122" t="s">
        <v>242</v>
      </c>
      <c r="G24" s="122" t="s">
        <v>243</v>
      </c>
      <c r="H24" s="29">
        <v>120000</v>
      </c>
      <c r="I24" s="29">
        <v>120000</v>
      </c>
      <c r="J24" s="29"/>
      <c r="K24" s="29"/>
    </row>
    <row r="25" spans="1:11" ht="30.6" customHeight="1">
      <c r="A25" s="122" t="s">
        <v>266</v>
      </c>
      <c r="B25" s="122" t="s">
        <v>606</v>
      </c>
      <c r="C25" s="122" t="s">
        <v>46</v>
      </c>
      <c r="D25" s="122" t="s">
        <v>120</v>
      </c>
      <c r="E25" s="122" t="s">
        <v>121</v>
      </c>
      <c r="F25" s="122" t="s">
        <v>244</v>
      </c>
      <c r="G25" s="122" t="s">
        <v>245</v>
      </c>
      <c r="H25" s="29">
        <v>100000</v>
      </c>
      <c r="I25" s="29">
        <v>100000</v>
      </c>
      <c r="J25" s="29"/>
      <c r="K25" s="29"/>
    </row>
    <row r="26" spans="1:11" ht="30.6" customHeight="1">
      <c r="A26" s="122" t="s">
        <v>266</v>
      </c>
      <c r="B26" s="122" t="s">
        <v>606</v>
      </c>
      <c r="C26" s="122" t="s">
        <v>46</v>
      </c>
      <c r="D26" s="122" t="s">
        <v>120</v>
      </c>
      <c r="E26" s="122" t="s">
        <v>121</v>
      </c>
      <c r="F26" s="122" t="s">
        <v>250</v>
      </c>
      <c r="G26" s="122" t="s">
        <v>251</v>
      </c>
      <c r="H26" s="29">
        <v>8000</v>
      </c>
      <c r="I26" s="29">
        <v>8000</v>
      </c>
      <c r="J26" s="29"/>
      <c r="K26" s="29"/>
    </row>
    <row r="27" spans="1:11" ht="30.6" customHeight="1">
      <c r="A27" s="122" t="s">
        <v>266</v>
      </c>
      <c r="B27" s="122" t="s">
        <v>606</v>
      </c>
      <c r="C27" s="122" t="s">
        <v>46</v>
      </c>
      <c r="D27" s="122" t="s">
        <v>120</v>
      </c>
      <c r="E27" s="122" t="s">
        <v>121</v>
      </c>
      <c r="F27" s="122" t="s">
        <v>263</v>
      </c>
      <c r="G27" s="122" t="s">
        <v>264</v>
      </c>
      <c r="H27" s="29">
        <v>100000</v>
      </c>
      <c r="I27" s="29">
        <v>100000</v>
      </c>
      <c r="J27" s="29"/>
      <c r="K27" s="29"/>
    </row>
    <row r="28" spans="1:11" ht="18.75" customHeight="1">
      <c r="A28" s="187" t="s">
        <v>130</v>
      </c>
      <c r="B28" s="188"/>
      <c r="C28" s="188"/>
      <c r="D28" s="188"/>
      <c r="E28" s="188"/>
      <c r="F28" s="188"/>
      <c r="G28" s="189"/>
      <c r="H28" s="29">
        <v>1700000</v>
      </c>
      <c r="I28" s="29">
        <v>1700000</v>
      </c>
      <c r="J28" s="29"/>
      <c r="K28" s="29"/>
    </row>
  </sheetData>
  <mergeCells count="15">
    <mergeCell ref="A28:G28"/>
    <mergeCell ref="I5:I6"/>
    <mergeCell ref="A2:K2"/>
    <mergeCell ref="E4:E6"/>
    <mergeCell ref="A4:A6"/>
    <mergeCell ref="B4:B6"/>
    <mergeCell ref="A3:G3"/>
    <mergeCell ref="K5:K6"/>
    <mergeCell ref="I4:K4"/>
    <mergeCell ref="C4:C6"/>
    <mergeCell ref="F4:F6"/>
    <mergeCell ref="G4:G6"/>
    <mergeCell ref="H4:H6"/>
    <mergeCell ref="J5:J6"/>
    <mergeCell ref="D4:D6"/>
  </mergeCells>
  <phoneticPr fontId="29"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D0CC5-0358-D255-DCAC-2DB286D32B64}">
  <sheetPr>
    <outlinePr summaryRight="0"/>
  </sheetPr>
  <dimension ref="A1:G10"/>
  <sheetViews>
    <sheetView showZeros="0" workbookViewId="0">
      <selection activeCell="A19" sqref="A19"/>
    </sheetView>
  </sheetViews>
  <sheetFormatPr defaultColWidth="9.109375" defaultRowHeight="14.25" customHeight="1"/>
  <cols>
    <col min="1" max="1" width="37.77734375" customWidth="1"/>
    <col min="2" max="2" width="28" customWidth="1"/>
    <col min="3" max="3" width="37.5546875" customWidth="1"/>
    <col min="4" max="4" width="17" customWidth="1"/>
    <col min="5" max="7" width="27" customWidth="1"/>
  </cols>
  <sheetData>
    <row r="1" spans="1:7" ht="13.5" customHeight="1">
      <c r="D1" s="80"/>
      <c r="G1" s="32" t="s">
        <v>607</v>
      </c>
    </row>
    <row r="2" spans="1:7" ht="27.75" customHeight="1">
      <c r="A2" s="174" t="s">
        <v>608</v>
      </c>
      <c r="B2" s="174"/>
      <c r="C2" s="174"/>
      <c r="D2" s="174"/>
      <c r="E2" s="174"/>
      <c r="F2" s="174"/>
      <c r="G2" s="174"/>
    </row>
    <row r="3" spans="1:7" ht="13.5" customHeight="1">
      <c r="A3" s="183" t="str">
        <f>"单位名称："&amp;"云南省农业科学院生物技术与种质资源研究所"</f>
        <v>单位名称：云南省农业科学院生物技术与种质资源研究所</v>
      </c>
      <c r="B3" s="193"/>
      <c r="C3" s="193"/>
      <c r="D3" s="193"/>
      <c r="E3" s="33"/>
      <c r="F3" s="33"/>
      <c r="G3" s="35" t="s">
        <v>155</v>
      </c>
    </row>
    <row r="4" spans="1:7" ht="21.75" customHeight="1">
      <c r="A4" s="190" t="s">
        <v>257</v>
      </c>
      <c r="B4" s="190" t="s">
        <v>256</v>
      </c>
      <c r="C4" s="190" t="s">
        <v>166</v>
      </c>
      <c r="D4" s="167" t="s">
        <v>609</v>
      </c>
      <c r="E4" s="131" t="s">
        <v>34</v>
      </c>
      <c r="F4" s="181"/>
      <c r="G4" s="132"/>
    </row>
    <row r="5" spans="1:7" ht="21.75" customHeight="1">
      <c r="A5" s="191"/>
      <c r="B5" s="191"/>
      <c r="C5" s="191"/>
      <c r="D5" s="186"/>
      <c r="E5" s="133" t="s">
        <v>610</v>
      </c>
      <c r="F5" s="167" t="s">
        <v>611</v>
      </c>
      <c r="G5" s="167" t="s">
        <v>612</v>
      </c>
    </row>
    <row r="6" spans="1:7" ht="40.5" customHeight="1">
      <c r="A6" s="192"/>
      <c r="B6" s="192"/>
      <c r="C6" s="192"/>
      <c r="D6" s="173"/>
      <c r="E6" s="134"/>
      <c r="F6" s="173" t="s">
        <v>33</v>
      </c>
      <c r="G6" s="173"/>
    </row>
    <row r="7" spans="1:7" ht="15" customHeight="1">
      <c r="A7" s="38">
        <v>1</v>
      </c>
      <c r="B7" s="38">
        <v>2</v>
      </c>
      <c r="C7" s="38">
        <v>3</v>
      </c>
      <c r="D7" s="38">
        <v>4</v>
      </c>
      <c r="E7" s="38">
        <v>5</v>
      </c>
      <c r="F7" s="38">
        <v>6</v>
      </c>
      <c r="G7" s="38">
        <v>7</v>
      </c>
    </row>
    <row r="8" spans="1:7" ht="29.85" customHeight="1">
      <c r="A8" s="122" t="s">
        <v>46</v>
      </c>
      <c r="B8" s="123"/>
      <c r="C8" s="123"/>
      <c r="D8" s="122"/>
      <c r="E8" s="29">
        <v>5860000</v>
      </c>
      <c r="F8" s="29">
        <v>5960000</v>
      </c>
      <c r="G8" s="29">
        <v>5860000</v>
      </c>
    </row>
    <row r="9" spans="1:7" ht="29.85" customHeight="1">
      <c r="A9" s="122"/>
      <c r="B9" s="122" t="s">
        <v>613</v>
      </c>
      <c r="C9" s="122" t="s">
        <v>317</v>
      </c>
      <c r="D9" s="122" t="s">
        <v>614</v>
      </c>
      <c r="E9" s="29">
        <v>5860000</v>
      </c>
      <c r="F9" s="29">
        <v>5960000</v>
      </c>
      <c r="G9" s="29">
        <v>5860000</v>
      </c>
    </row>
    <row r="10" spans="1:7" ht="18.75" customHeight="1">
      <c r="A10" s="225" t="s">
        <v>31</v>
      </c>
      <c r="B10" s="226" t="s">
        <v>615</v>
      </c>
      <c r="C10" s="226"/>
      <c r="D10" s="227"/>
      <c r="E10" s="29">
        <v>5860000</v>
      </c>
      <c r="F10" s="29">
        <v>5960000</v>
      </c>
      <c r="G10" s="29">
        <v>5860000</v>
      </c>
    </row>
  </sheetData>
  <mergeCells count="11">
    <mergeCell ref="A10:D10"/>
    <mergeCell ref="B4:B6"/>
    <mergeCell ref="C4:C6"/>
    <mergeCell ref="A4:A6"/>
    <mergeCell ref="G5:G6"/>
    <mergeCell ref="D4:D6"/>
    <mergeCell ref="A2:G2"/>
    <mergeCell ref="A3:D3"/>
    <mergeCell ref="F5:F6"/>
    <mergeCell ref="E5:E6"/>
    <mergeCell ref="E4:G4"/>
  </mergeCells>
  <phoneticPr fontId="2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54C37-E527-3196-C19E-0956FE3790CF}">
  <sheetPr>
    <outlinePr summaryRight="0"/>
  </sheetPr>
  <dimension ref="A1:S9"/>
  <sheetViews>
    <sheetView showZeros="0" workbookViewId="0">
      <selection activeCell="A19" sqref="A19"/>
    </sheetView>
  </sheetViews>
  <sheetFormatPr defaultColWidth="8" defaultRowHeight="14.25" customHeight="1"/>
  <cols>
    <col min="1" max="1" width="21.109375" customWidth="1"/>
    <col min="2" max="2" width="35.33203125" customWidth="1"/>
    <col min="3" max="19" width="16.21875" customWidth="1"/>
  </cols>
  <sheetData>
    <row r="1" spans="1:19" ht="12" customHeight="1">
      <c r="A1" s="29"/>
      <c r="J1" s="30"/>
      <c r="N1" s="147"/>
      <c r="O1" s="31"/>
      <c r="P1" s="31"/>
      <c r="Q1" s="31"/>
      <c r="R1" s="146" t="s">
        <v>27</v>
      </c>
      <c r="S1" s="147"/>
    </row>
    <row r="2" spans="1:19" ht="36" customHeight="1">
      <c r="A2" s="149" t="s">
        <v>28</v>
      </c>
      <c r="B2" s="150"/>
      <c r="C2" s="150"/>
      <c r="D2" s="150"/>
      <c r="E2" s="150"/>
      <c r="F2" s="150"/>
      <c r="G2" s="150"/>
      <c r="H2" s="150"/>
      <c r="I2" s="150"/>
      <c r="J2" s="151"/>
      <c r="K2" s="150"/>
      <c r="L2" s="150"/>
      <c r="M2" s="150"/>
      <c r="N2" s="150"/>
      <c r="O2" s="150"/>
      <c r="P2" s="150"/>
      <c r="Q2" s="150"/>
      <c r="R2" s="150"/>
      <c r="S2" s="150"/>
    </row>
    <row r="3" spans="1:19" ht="20.25" customHeight="1">
      <c r="A3" s="155" t="str">
        <f>"单位名称："&amp;"云南省农业科学院生物技术与种质资源研究所"</f>
        <v>单位名称：云南省农业科学院生物技术与种质资源研究所</v>
      </c>
      <c r="B3" s="156"/>
      <c r="C3" s="156"/>
      <c r="D3" s="156"/>
      <c r="E3" s="33"/>
      <c r="F3" s="33"/>
      <c r="G3" s="33"/>
      <c r="H3" s="33"/>
      <c r="I3" s="33"/>
      <c r="J3" s="34"/>
      <c r="K3" s="33"/>
      <c r="L3" s="33"/>
      <c r="M3" s="33"/>
      <c r="N3" s="148"/>
      <c r="O3" s="35"/>
      <c r="P3" s="35"/>
      <c r="Q3" s="35"/>
      <c r="R3" s="148" t="s">
        <v>2</v>
      </c>
      <c r="S3" s="148" t="s">
        <v>2</v>
      </c>
    </row>
    <row r="4" spans="1:19" ht="18.75" customHeight="1">
      <c r="A4" s="142" t="s">
        <v>29</v>
      </c>
      <c r="B4" s="145" t="s">
        <v>30</v>
      </c>
      <c r="C4" s="145" t="s">
        <v>31</v>
      </c>
      <c r="D4" s="157" t="s">
        <v>32</v>
      </c>
      <c r="E4" s="158"/>
      <c r="F4" s="158"/>
      <c r="G4" s="158"/>
      <c r="H4" s="158"/>
      <c r="I4" s="158"/>
      <c r="J4" s="159"/>
      <c r="K4" s="158"/>
      <c r="L4" s="158"/>
      <c r="M4" s="158"/>
      <c r="N4" s="152"/>
      <c r="O4" s="152" t="s">
        <v>20</v>
      </c>
      <c r="P4" s="152"/>
      <c r="Q4" s="152"/>
      <c r="R4" s="152"/>
      <c r="S4" s="152"/>
    </row>
    <row r="5" spans="1:19" ht="18" customHeight="1">
      <c r="A5" s="143"/>
      <c r="B5" s="137"/>
      <c r="C5" s="137"/>
      <c r="D5" s="137" t="s">
        <v>33</v>
      </c>
      <c r="E5" s="137" t="s">
        <v>34</v>
      </c>
      <c r="F5" s="137" t="s">
        <v>35</v>
      </c>
      <c r="G5" s="137" t="s">
        <v>36</v>
      </c>
      <c r="H5" s="137" t="s">
        <v>37</v>
      </c>
      <c r="I5" s="139" t="s">
        <v>38</v>
      </c>
      <c r="J5" s="140"/>
      <c r="K5" s="139" t="s">
        <v>39</v>
      </c>
      <c r="L5" s="139" t="s">
        <v>40</v>
      </c>
      <c r="M5" s="139" t="s">
        <v>41</v>
      </c>
      <c r="N5" s="141" t="s">
        <v>42</v>
      </c>
      <c r="O5" s="153" t="s">
        <v>33</v>
      </c>
      <c r="P5" s="153" t="s">
        <v>34</v>
      </c>
      <c r="Q5" s="153" t="s">
        <v>35</v>
      </c>
      <c r="R5" s="153" t="s">
        <v>36</v>
      </c>
      <c r="S5" s="153" t="s">
        <v>43</v>
      </c>
    </row>
    <row r="6" spans="1:19" ht="29.25" customHeight="1">
      <c r="A6" s="144"/>
      <c r="B6" s="138"/>
      <c r="C6" s="138"/>
      <c r="D6" s="138"/>
      <c r="E6" s="138"/>
      <c r="F6" s="138"/>
      <c r="G6" s="138"/>
      <c r="H6" s="138"/>
      <c r="I6" s="36" t="s">
        <v>33</v>
      </c>
      <c r="J6" s="36" t="s">
        <v>44</v>
      </c>
      <c r="K6" s="36" t="s">
        <v>39</v>
      </c>
      <c r="L6" s="36" t="s">
        <v>40</v>
      </c>
      <c r="M6" s="36" t="s">
        <v>41</v>
      </c>
      <c r="N6" s="36" t="s">
        <v>42</v>
      </c>
      <c r="O6" s="154"/>
      <c r="P6" s="154"/>
      <c r="Q6" s="154"/>
      <c r="R6" s="154"/>
      <c r="S6" s="154"/>
    </row>
    <row r="7" spans="1:19" ht="16.5" customHeight="1">
      <c r="A7" s="37">
        <v>1</v>
      </c>
      <c r="B7" s="38">
        <v>2</v>
      </c>
      <c r="C7" s="38">
        <v>3</v>
      </c>
      <c r="D7" s="38">
        <v>4</v>
      </c>
      <c r="E7" s="37">
        <v>5</v>
      </c>
      <c r="F7" s="38">
        <v>6</v>
      </c>
      <c r="G7" s="38">
        <v>7</v>
      </c>
      <c r="H7" s="37">
        <v>8</v>
      </c>
      <c r="I7" s="38">
        <v>9</v>
      </c>
      <c r="J7" s="39">
        <v>10</v>
      </c>
      <c r="K7" s="39">
        <v>11</v>
      </c>
      <c r="L7" s="40">
        <v>12</v>
      </c>
      <c r="M7" s="39">
        <v>13</v>
      </c>
      <c r="N7" s="39">
        <v>14</v>
      </c>
      <c r="O7" s="39">
        <v>15</v>
      </c>
      <c r="P7" s="39">
        <v>16</v>
      </c>
      <c r="Q7" s="39">
        <v>17</v>
      </c>
      <c r="R7" s="39">
        <v>18</v>
      </c>
      <c r="S7" s="39">
        <v>19</v>
      </c>
    </row>
    <row r="8" spans="1:19" ht="31.35" customHeight="1">
      <c r="A8" s="41" t="s">
        <v>45</v>
      </c>
      <c r="B8" s="41" t="s">
        <v>46</v>
      </c>
      <c r="C8" s="29">
        <v>67530523.049999997</v>
      </c>
      <c r="D8" s="10">
        <v>46355125.82</v>
      </c>
      <c r="E8" s="25">
        <v>26595125.789999999</v>
      </c>
      <c r="F8" s="25"/>
      <c r="G8" s="25"/>
      <c r="H8" s="25"/>
      <c r="I8" s="25">
        <v>19760000.030000001</v>
      </c>
      <c r="J8" s="25">
        <v>13960000.029999999</v>
      </c>
      <c r="K8" s="25"/>
      <c r="L8" s="25"/>
      <c r="M8" s="25"/>
      <c r="N8" s="25">
        <v>5800000</v>
      </c>
      <c r="O8" s="25">
        <v>21175397.23</v>
      </c>
      <c r="P8" s="25">
        <v>8175397.2300000004</v>
      </c>
      <c r="Q8" s="25"/>
      <c r="R8" s="25"/>
      <c r="S8" s="25">
        <v>13000000</v>
      </c>
    </row>
    <row r="9" spans="1:19" ht="16.5" customHeight="1">
      <c r="A9" s="42" t="s">
        <v>31</v>
      </c>
      <c r="B9" s="43"/>
      <c r="C9" s="44">
        <v>67530523.049999997</v>
      </c>
      <c r="D9" s="44">
        <v>46355125.82</v>
      </c>
      <c r="E9" s="45">
        <v>26595125.789999999</v>
      </c>
      <c r="F9" s="46"/>
      <c r="G9" s="46"/>
      <c r="H9" s="46"/>
      <c r="I9" s="46">
        <v>19760000.030000001</v>
      </c>
      <c r="J9" s="46">
        <v>13960000.029999999</v>
      </c>
      <c r="K9" s="46"/>
      <c r="L9" s="46"/>
      <c r="M9" s="46"/>
      <c r="N9" s="46">
        <v>5800000</v>
      </c>
      <c r="O9" s="46">
        <v>21175397.23</v>
      </c>
      <c r="P9" s="46">
        <v>8175397.2300000004</v>
      </c>
      <c r="Q9" s="46"/>
      <c r="R9" s="46"/>
      <c r="S9" s="46">
        <v>13000000</v>
      </c>
    </row>
  </sheetData>
  <mergeCells count="22">
    <mergeCell ref="R1:S1"/>
    <mergeCell ref="R3:S3"/>
    <mergeCell ref="A2:S2"/>
    <mergeCell ref="O4:S4"/>
    <mergeCell ref="O5:O6"/>
    <mergeCell ref="P5:P6"/>
    <mergeCell ref="Q5:Q6"/>
    <mergeCell ref="R5:R6"/>
    <mergeCell ref="S5:S6"/>
    <mergeCell ref="N1"/>
    <mergeCell ref="N3"/>
    <mergeCell ref="A3:D3"/>
    <mergeCell ref="D4:N4"/>
    <mergeCell ref="C4:C6"/>
    <mergeCell ref="D5:D6"/>
    <mergeCell ref="E5:E6"/>
    <mergeCell ref="F5:F6"/>
    <mergeCell ref="G5:G6"/>
    <mergeCell ref="H5:H6"/>
    <mergeCell ref="I5:N5"/>
    <mergeCell ref="A4:A6"/>
    <mergeCell ref="B4:B6"/>
  </mergeCells>
  <phoneticPr fontId="2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E7627-E65D-B691-C6F8-8EF8119962A6}">
  <sheetPr>
    <outlinePr summaryRight="0"/>
  </sheetPr>
  <dimension ref="A1:O43"/>
  <sheetViews>
    <sheetView showZeros="0" topLeftCell="A34" workbookViewId="0">
      <selection activeCell="A19" sqref="A19"/>
    </sheetView>
  </sheetViews>
  <sheetFormatPr defaultColWidth="9.109375" defaultRowHeight="14.25" customHeight="1"/>
  <cols>
    <col min="1" max="1" width="14.33203125" customWidth="1"/>
    <col min="2" max="2" width="32.5546875" customWidth="1"/>
    <col min="3" max="6" width="18.88671875" customWidth="1"/>
    <col min="7" max="7" width="21.33203125" customWidth="1"/>
    <col min="8" max="9" width="18.88671875" customWidth="1"/>
    <col min="10" max="10" width="17.88671875" customWidth="1"/>
    <col min="11" max="15" width="18.88671875" customWidth="1"/>
  </cols>
  <sheetData>
    <row r="1" spans="1:15" ht="15.75" customHeight="1">
      <c r="D1" s="31"/>
      <c r="H1" s="31"/>
      <c r="O1" s="47" t="s">
        <v>47</v>
      </c>
    </row>
    <row r="2" spans="1:15" ht="28.5" customHeight="1">
      <c r="A2" s="150" t="s">
        <v>48</v>
      </c>
      <c r="B2" s="150"/>
      <c r="C2" s="150"/>
      <c r="D2" s="150"/>
      <c r="E2" s="150"/>
      <c r="F2" s="150"/>
      <c r="G2" s="150"/>
      <c r="H2" s="150"/>
      <c r="I2" s="150"/>
      <c r="J2" s="150"/>
      <c r="K2" s="150"/>
      <c r="L2" s="150"/>
      <c r="M2" s="150"/>
      <c r="N2" s="150"/>
      <c r="O2" s="150"/>
    </row>
    <row r="3" spans="1:15" ht="15" customHeight="1">
      <c r="A3" s="160" t="str">
        <f>"单位名称："&amp;"云南省农业科学院生物技术与种质资源研究所"</f>
        <v>单位名称：云南省农业科学院生物技术与种质资源研究所</v>
      </c>
      <c r="B3" s="161"/>
      <c r="C3" s="162"/>
      <c r="D3" s="162"/>
      <c r="E3" s="162"/>
      <c r="F3" s="162"/>
      <c r="G3" s="156"/>
      <c r="H3" s="162"/>
      <c r="I3" s="162"/>
      <c r="J3" s="156"/>
      <c r="K3" s="162"/>
      <c r="L3" s="162"/>
      <c r="M3" s="33"/>
      <c r="N3" s="33"/>
      <c r="O3" s="51" t="s">
        <v>2</v>
      </c>
    </row>
    <row r="4" spans="1:15" ht="18.75" customHeight="1">
      <c r="A4" s="167" t="s">
        <v>49</v>
      </c>
      <c r="B4" s="167" t="s">
        <v>50</v>
      </c>
      <c r="C4" s="133" t="s">
        <v>31</v>
      </c>
      <c r="D4" s="169" t="s">
        <v>34</v>
      </c>
      <c r="E4" s="169"/>
      <c r="F4" s="169"/>
      <c r="G4" s="168" t="s">
        <v>35</v>
      </c>
      <c r="H4" s="167" t="s">
        <v>36</v>
      </c>
      <c r="I4" s="167" t="s">
        <v>51</v>
      </c>
      <c r="J4" s="131" t="s">
        <v>52</v>
      </c>
      <c r="K4" s="165" t="s">
        <v>53</v>
      </c>
      <c r="L4" s="165" t="s">
        <v>54</v>
      </c>
      <c r="M4" s="165" t="s">
        <v>55</v>
      </c>
      <c r="N4" s="165" t="s">
        <v>56</v>
      </c>
      <c r="O4" s="166" t="s">
        <v>57</v>
      </c>
    </row>
    <row r="5" spans="1:15" ht="30" customHeight="1">
      <c r="A5" s="134"/>
      <c r="B5" s="134"/>
      <c r="C5" s="134"/>
      <c r="D5" s="53" t="s">
        <v>33</v>
      </c>
      <c r="E5" s="53" t="s">
        <v>58</v>
      </c>
      <c r="F5" s="53" t="s">
        <v>59</v>
      </c>
      <c r="G5" s="134"/>
      <c r="H5" s="134"/>
      <c r="I5" s="134"/>
      <c r="J5" s="54" t="s">
        <v>33</v>
      </c>
      <c r="K5" s="55" t="s">
        <v>53</v>
      </c>
      <c r="L5" s="55" t="s">
        <v>54</v>
      </c>
      <c r="M5" s="55" t="s">
        <v>55</v>
      </c>
      <c r="N5" s="55" t="s">
        <v>56</v>
      </c>
      <c r="O5" s="55" t="s">
        <v>57</v>
      </c>
    </row>
    <row r="6" spans="1:15" ht="16.5" customHeight="1">
      <c r="A6" s="54">
        <v>1</v>
      </c>
      <c r="B6" s="54">
        <v>2</v>
      </c>
      <c r="C6" s="54">
        <v>3</v>
      </c>
      <c r="D6" s="54">
        <v>4</v>
      </c>
      <c r="E6" s="54">
        <v>5</v>
      </c>
      <c r="F6" s="54">
        <v>6</v>
      </c>
      <c r="G6" s="54">
        <v>7</v>
      </c>
      <c r="H6" s="56">
        <v>8</v>
      </c>
      <c r="I6" s="56">
        <v>9</v>
      </c>
      <c r="J6" s="56">
        <v>10</v>
      </c>
      <c r="K6" s="56">
        <v>11</v>
      </c>
      <c r="L6" s="56">
        <v>12</v>
      </c>
      <c r="M6" s="56">
        <v>13</v>
      </c>
      <c r="N6" s="56">
        <v>14</v>
      </c>
      <c r="O6" s="54">
        <v>15</v>
      </c>
    </row>
    <row r="7" spans="1:15" ht="20.25" customHeight="1">
      <c r="A7" s="41" t="s">
        <v>60</v>
      </c>
      <c r="B7" s="41" t="s">
        <v>61</v>
      </c>
      <c r="C7" s="10">
        <v>58710216.340000004</v>
      </c>
      <c r="D7" s="10">
        <v>26328216.309999999</v>
      </c>
      <c r="E7" s="10">
        <v>15113423.140000001</v>
      </c>
      <c r="F7" s="10">
        <v>11214793.17</v>
      </c>
      <c r="G7" s="25"/>
      <c r="H7" s="10"/>
      <c r="I7" s="10"/>
      <c r="J7" s="10">
        <v>32382000.030000001</v>
      </c>
      <c r="K7" s="10">
        <v>26582000.030000001</v>
      </c>
      <c r="L7" s="10"/>
      <c r="M7" s="25"/>
      <c r="N7" s="10"/>
      <c r="O7" s="10">
        <v>5800000</v>
      </c>
    </row>
    <row r="8" spans="1:15" ht="20.25" customHeight="1">
      <c r="A8" s="57" t="s">
        <v>62</v>
      </c>
      <c r="B8" s="57" t="s">
        <v>63</v>
      </c>
      <c r="C8" s="10">
        <v>100520</v>
      </c>
      <c r="D8" s="10">
        <v>100520</v>
      </c>
      <c r="E8" s="10"/>
      <c r="F8" s="10">
        <v>100520</v>
      </c>
      <c r="G8" s="25"/>
      <c r="H8" s="10"/>
      <c r="I8" s="10"/>
      <c r="J8" s="10"/>
      <c r="K8" s="10"/>
      <c r="L8" s="10"/>
      <c r="M8" s="25"/>
      <c r="N8" s="10"/>
      <c r="O8" s="10"/>
    </row>
    <row r="9" spans="1:15" ht="20.25" customHeight="1">
      <c r="A9" s="58" t="s">
        <v>64</v>
      </c>
      <c r="B9" s="58" t="s">
        <v>65</v>
      </c>
      <c r="C9" s="10">
        <v>30920</v>
      </c>
      <c r="D9" s="10">
        <v>30920</v>
      </c>
      <c r="E9" s="10"/>
      <c r="F9" s="10">
        <v>30920</v>
      </c>
      <c r="G9" s="25"/>
      <c r="H9" s="10"/>
      <c r="I9" s="10"/>
      <c r="J9" s="10"/>
      <c r="K9" s="10"/>
      <c r="L9" s="10"/>
      <c r="M9" s="25"/>
      <c r="N9" s="10"/>
      <c r="O9" s="10"/>
    </row>
    <row r="10" spans="1:15" ht="20.25" customHeight="1">
      <c r="A10" s="58" t="s">
        <v>66</v>
      </c>
      <c r="B10" s="58" t="s">
        <v>67</v>
      </c>
      <c r="C10" s="10">
        <v>69600</v>
      </c>
      <c r="D10" s="10">
        <v>69600</v>
      </c>
      <c r="E10" s="10"/>
      <c r="F10" s="10">
        <v>69600</v>
      </c>
      <c r="G10" s="25"/>
      <c r="H10" s="10"/>
      <c r="I10" s="10"/>
      <c r="J10" s="10"/>
      <c r="K10" s="10"/>
      <c r="L10" s="10"/>
      <c r="M10" s="25"/>
      <c r="N10" s="10"/>
      <c r="O10" s="10"/>
    </row>
    <row r="11" spans="1:15" ht="20.25" customHeight="1">
      <c r="A11" s="57" t="s">
        <v>68</v>
      </c>
      <c r="B11" s="57" t="s">
        <v>69</v>
      </c>
      <c r="C11" s="10">
        <v>53458179.960000001</v>
      </c>
      <c r="D11" s="10">
        <v>21076179.93</v>
      </c>
      <c r="E11" s="10">
        <v>15113423.140000001</v>
      </c>
      <c r="F11" s="10">
        <v>5962756.79</v>
      </c>
      <c r="G11" s="25"/>
      <c r="H11" s="10"/>
      <c r="I11" s="10"/>
      <c r="J11" s="10">
        <v>32382000.030000001</v>
      </c>
      <c r="K11" s="10">
        <v>26582000.030000001</v>
      </c>
      <c r="L11" s="10"/>
      <c r="M11" s="25"/>
      <c r="N11" s="10"/>
      <c r="O11" s="10">
        <v>5800000</v>
      </c>
    </row>
    <row r="12" spans="1:15" ht="20.25" customHeight="1">
      <c r="A12" s="58" t="s">
        <v>70</v>
      </c>
      <c r="B12" s="58" t="s">
        <v>71</v>
      </c>
      <c r="C12" s="10">
        <v>24105423.140000001</v>
      </c>
      <c r="D12" s="10">
        <v>15113423.140000001</v>
      </c>
      <c r="E12" s="10">
        <v>15113423.140000001</v>
      </c>
      <c r="F12" s="10"/>
      <c r="G12" s="25"/>
      <c r="H12" s="10"/>
      <c r="I12" s="10"/>
      <c r="J12" s="10">
        <v>8992000</v>
      </c>
      <c r="K12" s="10">
        <v>3192000</v>
      </c>
      <c r="L12" s="10"/>
      <c r="M12" s="25"/>
      <c r="N12" s="10"/>
      <c r="O12" s="10">
        <v>5800000</v>
      </c>
    </row>
    <row r="13" spans="1:15" ht="20.25" customHeight="1">
      <c r="A13" s="58" t="s">
        <v>72</v>
      </c>
      <c r="B13" s="58" t="s">
        <v>73</v>
      </c>
      <c r="C13" s="10">
        <v>29352756.82</v>
      </c>
      <c r="D13" s="10">
        <v>5962756.79</v>
      </c>
      <c r="E13" s="10"/>
      <c r="F13" s="10">
        <v>5962756.79</v>
      </c>
      <c r="G13" s="25"/>
      <c r="H13" s="10"/>
      <c r="I13" s="10"/>
      <c r="J13" s="10">
        <v>23390000.030000001</v>
      </c>
      <c r="K13" s="10">
        <v>23390000.030000001</v>
      </c>
      <c r="L13" s="10"/>
      <c r="M13" s="25"/>
      <c r="N13" s="10"/>
      <c r="O13" s="10"/>
    </row>
    <row r="14" spans="1:15" ht="20.25" customHeight="1">
      <c r="A14" s="57" t="s">
        <v>74</v>
      </c>
      <c r="B14" s="57" t="s">
        <v>75</v>
      </c>
      <c r="C14" s="10">
        <v>60000</v>
      </c>
      <c r="D14" s="10">
        <v>60000</v>
      </c>
      <c r="E14" s="10"/>
      <c r="F14" s="10">
        <v>60000</v>
      </c>
      <c r="G14" s="25"/>
      <c r="H14" s="10"/>
      <c r="I14" s="10"/>
      <c r="J14" s="10"/>
      <c r="K14" s="10"/>
      <c r="L14" s="10"/>
      <c r="M14" s="25"/>
      <c r="N14" s="10"/>
      <c r="O14" s="10"/>
    </row>
    <row r="15" spans="1:15" ht="20.25" customHeight="1">
      <c r="A15" s="58" t="s">
        <v>76</v>
      </c>
      <c r="B15" s="58" t="s">
        <v>77</v>
      </c>
      <c r="C15" s="10">
        <v>60000</v>
      </c>
      <c r="D15" s="10">
        <v>60000</v>
      </c>
      <c r="E15" s="10"/>
      <c r="F15" s="10">
        <v>60000</v>
      </c>
      <c r="G15" s="25"/>
      <c r="H15" s="10"/>
      <c r="I15" s="10"/>
      <c r="J15" s="10"/>
      <c r="K15" s="10"/>
      <c r="L15" s="10"/>
      <c r="M15" s="25"/>
      <c r="N15" s="10"/>
      <c r="O15" s="10"/>
    </row>
    <row r="16" spans="1:15" ht="20.25" customHeight="1">
      <c r="A16" s="57" t="s">
        <v>78</v>
      </c>
      <c r="B16" s="57" t="s">
        <v>79</v>
      </c>
      <c r="C16" s="10">
        <v>2904214</v>
      </c>
      <c r="D16" s="10">
        <v>2904214</v>
      </c>
      <c r="E16" s="10"/>
      <c r="F16" s="10">
        <v>2904214</v>
      </c>
      <c r="G16" s="25"/>
      <c r="H16" s="10"/>
      <c r="I16" s="10"/>
      <c r="J16" s="10"/>
      <c r="K16" s="10"/>
      <c r="L16" s="10"/>
      <c r="M16" s="25"/>
      <c r="N16" s="10"/>
      <c r="O16" s="10"/>
    </row>
    <row r="17" spans="1:15" ht="20.25" customHeight="1">
      <c r="A17" s="58" t="s">
        <v>80</v>
      </c>
      <c r="B17" s="58" t="s">
        <v>81</v>
      </c>
      <c r="C17" s="10">
        <v>213046.2</v>
      </c>
      <c r="D17" s="10">
        <v>213046.2</v>
      </c>
      <c r="E17" s="10"/>
      <c r="F17" s="10">
        <v>213046.2</v>
      </c>
      <c r="G17" s="25"/>
      <c r="H17" s="10"/>
      <c r="I17" s="10"/>
      <c r="J17" s="10"/>
      <c r="K17" s="10"/>
      <c r="L17" s="10"/>
      <c r="M17" s="25"/>
      <c r="N17" s="10"/>
      <c r="O17" s="10"/>
    </row>
    <row r="18" spans="1:15" ht="20.25" customHeight="1">
      <c r="A18" s="58" t="s">
        <v>82</v>
      </c>
      <c r="B18" s="58" t="s">
        <v>83</v>
      </c>
      <c r="C18" s="10">
        <v>2691167.8</v>
      </c>
      <c r="D18" s="10">
        <v>2691167.8</v>
      </c>
      <c r="E18" s="10"/>
      <c r="F18" s="10">
        <v>2691167.8</v>
      </c>
      <c r="G18" s="25"/>
      <c r="H18" s="10"/>
      <c r="I18" s="10"/>
      <c r="J18" s="10"/>
      <c r="K18" s="10"/>
      <c r="L18" s="10"/>
      <c r="M18" s="25"/>
      <c r="N18" s="10"/>
      <c r="O18" s="10"/>
    </row>
    <row r="19" spans="1:15" ht="20.25" customHeight="1">
      <c r="A19" s="57" t="s">
        <v>84</v>
      </c>
      <c r="B19" s="57" t="s">
        <v>85</v>
      </c>
      <c r="C19" s="10">
        <v>2152480.38</v>
      </c>
      <c r="D19" s="10">
        <v>2152480.38</v>
      </c>
      <c r="E19" s="10"/>
      <c r="F19" s="10">
        <v>2152480.38</v>
      </c>
      <c r="G19" s="25"/>
      <c r="H19" s="10"/>
      <c r="I19" s="10"/>
      <c r="J19" s="10"/>
      <c r="K19" s="10"/>
      <c r="L19" s="10"/>
      <c r="M19" s="25"/>
      <c r="N19" s="10"/>
      <c r="O19" s="10"/>
    </row>
    <row r="20" spans="1:15" ht="20.25" customHeight="1">
      <c r="A20" s="58" t="s">
        <v>86</v>
      </c>
      <c r="B20" s="58" t="s">
        <v>87</v>
      </c>
      <c r="C20" s="10">
        <v>2152480.38</v>
      </c>
      <c r="D20" s="10">
        <v>2152480.38</v>
      </c>
      <c r="E20" s="10"/>
      <c r="F20" s="10">
        <v>2152480.38</v>
      </c>
      <c r="G20" s="25"/>
      <c r="H20" s="10"/>
      <c r="I20" s="10"/>
      <c r="J20" s="10"/>
      <c r="K20" s="10"/>
      <c r="L20" s="10"/>
      <c r="M20" s="25"/>
      <c r="N20" s="10"/>
      <c r="O20" s="10"/>
    </row>
    <row r="21" spans="1:15" ht="20.25" customHeight="1">
      <c r="A21" s="57" t="s">
        <v>88</v>
      </c>
      <c r="B21" s="57" t="s">
        <v>89</v>
      </c>
      <c r="C21" s="10">
        <v>34822</v>
      </c>
      <c r="D21" s="10">
        <v>34822</v>
      </c>
      <c r="E21" s="10"/>
      <c r="F21" s="10">
        <v>34822</v>
      </c>
      <c r="G21" s="25"/>
      <c r="H21" s="10"/>
      <c r="I21" s="10"/>
      <c r="J21" s="10"/>
      <c r="K21" s="10"/>
      <c r="L21" s="10"/>
      <c r="M21" s="25"/>
      <c r="N21" s="10"/>
      <c r="O21" s="10"/>
    </row>
    <row r="22" spans="1:15" ht="20.25" customHeight="1">
      <c r="A22" s="58" t="s">
        <v>90</v>
      </c>
      <c r="B22" s="58" t="s">
        <v>89</v>
      </c>
      <c r="C22" s="10">
        <v>34822</v>
      </c>
      <c r="D22" s="10">
        <v>34822</v>
      </c>
      <c r="E22" s="10"/>
      <c r="F22" s="10">
        <v>34822</v>
      </c>
      <c r="G22" s="25"/>
      <c r="H22" s="10"/>
      <c r="I22" s="10"/>
      <c r="J22" s="10"/>
      <c r="K22" s="10"/>
      <c r="L22" s="10"/>
      <c r="M22" s="25"/>
      <c r="N22" s="10"/>
      <c r="O22" s="10"/>
    </row>
    <row r="23" spans="1:15" ht="20.25" customHeight="1">
      <c r="A23" s="41" t="s">
        <v>91</v>
      </c>
      <c r="B23" s="41" t="s">
        <v>92</v>
      </c>
      <c r="C23" s="10">
        <v>2141384.0299999998</v>
      </c>
      <c r="D23" s="10">
        <v>2083384.03</v>
      </c>
      <c r="E23" s="10">
        <v>2071742.23</v>
      </c>
      <c r="F23" s="10">
        <v>11641.8</v>
      </c>
      <c r="G23" s="25"/>
      <c r="H23" s="10"/>
      <c r="I23" s="10"/>
      <c r="J23" s="10">
        <v>58000</v>
      </c>
      <c r="K23" s="10">
        <v>58000</v>
      </c>
      <c r="L23" s="10"/>
      <c r="M23" s="25"/>
      <c r="N23" s="10"/>
      <c r="O23" s="10"/>
    </row>
    <row r="24" spans="1:15" ht="20.25" customHeight="1">
      <c r="A24" s="57" t="s">
        <v>93</v>
      </c>
      <c r="B24" s="57" t="s">
        <v>94</v>
      </c>
      <c r="C24" s="10">
        <v>11641.8</v>
      </c>
      <c r="D24" s="10">
        <v>11641.8</v>
      </c>
      <c r="E24" s="10"/>
      <c r="F24" s="10">
        <v>11641.8</v>
      </c>
      <c r="G24" s="25"/>
      <c r="H24" s="10"/>
      <c r="I24" s="10"/>
      <c r="J24" s="10"/>
      <c r="K24" s="10"/>
      <c r="L24" s="10"/>
      <c r="M24" s="25"/>
      <c r="N24" s="10"/>
      <c r="O24" s="10"/>
    </row>
    <row r="25" spans="1:15" ht="20.25" customHeight="1">
      <c r="A25" s="58" t="s">
        <v>95</v>
      </c>
      <c r="B25" s="58" t="s">
        <v>96</v>
      </c>
      <c r="C25" s="10">
        <v>11641.8</v>
      </c>
      <c r="D25" s="10">
        <v>11641.8</v>
      </c>
      <c r="E25" s="10"/>
      <c r="F25" s="10">
        <v>11641.8</v>
      </c>
      <c r="G25" s="25"/>
      <c r="H25" s="10"/>
      <c r="I25" s="10"/>
      <c r="J25" s="10"/>
      <c r="K25" s="10"/>
      <c r="L25" s="10"/>
      <c r="M25" s="25"/>
      <c r="N25" s="10"/>
      <c r="O25" s="10"/>
    </row>
    <row r="26" spans="1:15" ht="20.25" customHeight="1">
      <c r="A26" s="57" t="s">
        <v>97</v>
      </c>
      <c r="B26" s="57" t="s">
        <v>98</v>
      </c>
      <c r="C26" s="10">
        <v>1996120.64</v>
      </c>
      <c r="D26" s="10">
        <v>1976120.64</v>
      </c>
      <c r="E26" s="10">
        <v>1976120.64</v>
      </c>
      <c r="F26" s="10"/>
      <c r="G26" s="25"/>
      <c r="H26" s="10"/>
      <c r="I26" s="10"/>
      <c r="J26" s="10">
        <v>20000</v>
      </c>
      <c r="K26" s="10">
        <v>20000</v>
      </c>
      <c r="L26" s="10"/>
      <c r="M26" s="25"/>
      <c r="N26" s="10"/>
      <c r="O26" s="10"/>
    </row>
    <row r="27" spans="1:15" ht="20.25" customHeight="1">
      <c r="A27" s="58" t="s">
        <v>99</v>
      </c>
      <c r="B27" s="58" t="s">
        <v>100</v>
      </c>
      <c r="C27" s="10">
        <v>50780</v>
      </c>
      <c r="D27" s="10">
        <v>30780</v>
      </c>
      <c r="E27" s="10">
        <v>30780</v>
      </c>
      <c r="F27" s="10"/>
      <c r="G27" s="25"/>
      <c r="H27" s="10"/>
      <c r="I27" s="10"/>
      <c r="J27" s="10">
        <v>20000</v>
      </c>
      <c r="K27" s="10">
        <v>20000</v>
      </c>
      <c r="L27" s="10"/>
      <c r="M27" s="25"/>
      <c r="N27" s="10"/>
      <c r="O27" s="10"/>
    </row>
    <row r="28" spans="1:15" ht="20.25" customHeight="1">
      <c r="A28" s="58" t="s">
        <v>101</v>
      </c>
      <c r="B28" s="58" t="s">
        <v>102</v>
      </c>
      <c r="C28" s="10">
        <v>1945340.64</v>
      </c>
      <c r="D28" s="10">
        <v>1945340.64</v>
      </c>
      <c r="E28" s="10">
        <v>1945340.64</v>
      </c>
      <c r="F28" s="10"/>
      <c r="G28" s="25"/>
      <c r="H28" s="10"/>
      <c r="I28" s="10"/>
      <c r="J28" s="10"/>
      <c r="K28" s="10"/>
      <c r="L28" s="10"/>
      <c r="M28" s="25"/>
      <c r="N28" s="10"/>
      <c r="O28" s="10"/>
    </row>
    <row r="29" spans="1:15" ht="20.25" customHeight="1">
      <c r="A29" s="57" t="s">
        <v>103</v>
      </c>
      <c r="B29" s="57" t="s">
        <v>104</v>
      </c>
      <c r="C29" s="10">
        <v>133621.59</v>
      </c>
      <c r="D29" s="10">
        <v>95621.59</v>
      </c>
      <c r="E29" s="10">
        <v>95621.59</v>
      </c>
      <c r="F29" s="10"/>
      <c r="G29" s="25"/>
      <c r="H29" s="10"/>
      <c r="I29" s="10"/>
      <c r="J29" s="10">
        <v>38000</v>
      </c>
      <c r="K29" s="10">
        <v>38000</v>
      </c>
      <c r="L29" s="10"/>
      <c r="M29" s="25"/>
      <c r="N29" s="10"/>
      <c r="O29" s="10"/>
    </row>
    <row r="30" spans="1:15" ht="20.25" customHeight="1">
      <c r="A30" s="58" t="s">
        <v>105</v>
      </c>
      <c r="B30" s="58" t="s">
        <v>104</v>
      </c>
      <c r="C30" s="10">
        <v>133621.59</v>
      </c>
      <c r="D30" s="10">
        <v>95621.59</v>
      </c>
      <c r="E30" s="10">
        <v>95621.59</v>
      </c>
      <c r="F30" s="10"/>
      <c r="G30" s="25"/>
      <c r="H30" s="10"/>
      <c r="I30" s="10"/>
      <c r="J30" s="10">
        <v>38000</v>
      </c>
      <c r="K30" s="10">
        <v>38000</v>
      </c>
      <c r="L30" s="10"/>
      <c r="M30" s="25"/>
      <c r="N30" s="10"/>
      <c r="O30" s="10"/>
    </row>
    <row r="31" spans="1:15" ht="20.25" customHeight="1">
      <c r="A31" s="41" t="s">
        <v>106</v>
      </c>
      <c r="B31" s="41" t="s">
        <v>107</v>
      </c>
      <c r="C31" s="10">
        <v>2123162.37</v>
      </c>
      <c r="D31" s="10">
        <v>2123162.37</v>
      </c>
      <c r="E31" s="10">
        <v>2123162.37</v>
      </c>
      <c r="F31" s="10"/>
      <c r="G31" s="25"/>
      <c r="H31" s="10"/>
      <c r="I31" s="10"/>
      <c r="J31" s="10"/>
      <c r="K31" s="10"/>
      <c r="L31" s="10"/>
      <c r="M31" s="25"/>
      <c r="N31" s="10"/>
      <c r="O31" s="10"/>
    </row>
    <row r="32" spans="1:15" ht="20.25" customHeight="1">
      <c r="A32" s="57" t="s">
        <v>108</v>
      </c>
      <c r="B32" s="57" t="s">
        <v>109</v>
      </c>
      <c r="C32" s="10">
        <v>2123162.37</v>
      </c>
      <c r="D32" s="10">
        <v>2123162.37</v>
      </c>
      <c r="E32" s="10">
        <v>2123162.37</v>
      </c>
      <c r="F32" s="10"/>
      <c r="G32" s="25"/>
      <c r="H32" s="10"/>
      <c r="I32" s="10"/>
      <c r="J32" s="10"/>
      <c r="K32" s="10"/>
      <c r="L32" s="10"/>
      <c r="M32" s="25"/>
      <c r="N32" s="10"/>
      <c r="O32" s="10"/>
    </row>
    <row r="33" spans="1:15" ht="20.25" customHeight="1">
      <c r="A33" s="58" t="s">
        <v>110</v>
      </c>
      <c r="B33" s="58" t="s">
        <v>111</v>
      </c>
      <c r="C33" s="10">
        <v>1313104.93</v>
      </c>
      <c r="D33" s="10">
        <v>1313104.93</v>
      </c>
      <c r="E33" s="10">
        <v>1313104.93</v>
      </c>
      <c r="F33" s="10"/>
      <c r="G33" s="25"/>
      <c r="H33" s="10"/>
      <c r="I33" s="10"/>
      <c r="J33" s="10"/>
      <c r="K33" s="10"/>
      <c r="L33" s="10"/>
      <c r="M33" s="25"/>
      <c r="N33" s="10"/>
      <c r="O33" s="10"/>
    </row>
    <row r="34" spans="1:15" ht="20.25" customHeight="1">
      <c r="A34" s="58" t="s">
        <v>112</v>
      </c>
      <c r="B34" s="58" t="s">
        <v>113</v>
      </c>
      <c r="C34" s="10">
        <v>749607.44</v>
      </c>
      <c r="D34" s="10">
        <v>749607.44</v>
      </c>
      <c r="E34" s="10">
        <v>749607.44</v>
      </c>
      <c r="F34" s="10"/>
      <c r="G34" s="25"/>
      <c r="H34" s="10"/>
      <c r="I34" s="10"/>
      <c r="J34" s="10"/>
      <c r="K34" s="10"/>
      <c r="L34" s="10"/>
      <c r="M34" s="25"/>
      <c r="N34" s="10"/>
      <c r="O34" s="10"/>
    </row>
    <row r="35" spans="1:15" ht="20.25" customHeight="1">
      <c r="A35" s="58" t="s">
        <v>114</v>
      </c>
      <c r="B35" s="58" t="s">
        <v>115</v>
      </c>
      <c r="C35" s="10">
        <v>60450</v>
      </c>
      <c r="D35" s="10">
        <v>60450</v>
      </c>
      <c r="E35" s="10">
        <v>60450</v>
      </c>
      <c r="F35" s="10"/>
      <c r="G35" s="25"/>
      <c r="H35" s="10"/>
      <c r="I35" s="10"/>
      <c r="J35" s="10"/>
      <c r="K35" s="10"/>
      <c r="L35" s="10"/>
      <c r="M35" s="25"/>
      <c r="N35" s="10"/>
      <c r="O35" s="10"/>
    </row>
    <row r="36" spans="1:15" ht="20.25" customHeight="1">
      <c r="A36" s="41" t="s">
        <v>116</v>
      </c>
      <c r="B36" s="41" t="s">
        <v>117</v>
      </c>
      <c r="C36" s="10">
        <v>2808962.26</v>
      </c>
      <c r="D36" s="10">
        <v>2808962.26</v>
      </c>
      <c r="E36" s="10"/>
      <c r="F36" s="10">
        <v>2808962.26</v>
      </c>
      <c r="G36" s="25"/>
      <c r="H36" s="10"/>
      <c r="I36" s="10"/>
      <c r="J36" s="10"/>
      <c r="K36" s="10"/>
      <c r="L36" s="10"/>
      <c r="M36" s="25"/>
      <c r="N36" s="10"/>
      <c r="O36" s="10"/>
    </row>
    <row r="37" spans="1:15" ht="20.25" customHeight="1">
      <c r="A37" s="57" t="s">
        <v>118</v>
      </c>
      <c r="B37" s="57" t="s">
        <v>119</v>
      </c>
      <c r="C37" s="10">
        <v>2808962.26</v>
      </c>
      <c r="D37" s="10">
        <v>2808962.26</v>
      </c>
      <c r="E37" s="10"/>
      <c r="F37" s="10">
        <v>2808962.26</v>
      </c>
      <c r="G37" s="25"/>
      <c r="H37" s="10"/>
      <c r="I37" s="10"/>
      <c r="J37" s="10"/>
      <c r="K37" s="10"/>
      <c r="L37" s="10"/>
      <c r="M37" s="25"/>
      <c r="N37" s="10"/>
      <c r="O37" s="10"/>
    </row>
    <row r="38" spans="1:15" ht="20.25" customHeight="1">
      <c r="A38" s="58" t="s">
        <v>120</v>
      </c>
      <c r="B38" s="58" t="s">
        <v>121</v>
      </c>
      <c r="C38" s="10">
        <v>57562.26</v>
      </c>
      <c r="D38" s="10">
        <v>57562.26</v>
      </c>
      <c r="E38" s="10"/>
      <c r="F38" s="10">
        <v>57562.26</v>
      </c>
      <c r="G38" s="25"/>
      <c r="H38" s="10"/>
      <c r="I38" s="10"/>
      <c r="J38" s="10"/>
      <c r="K38" s="10"/>
      <c r="L38" s="10"/>
      <c r="M38" s="25"/>
      <c r="N38" s="10"/>
      <c r="O38" s="10"/>
    </row>
    <row r="39" spans="1:15" ht="20.25" customHeight="1">
      <c r="A39" s="58" t="s">
        <v>122</v>
      </c>
      <c r="B39" s="58" t="s">
        <v>123</v>
      </c>
      <c r="C39" s="10">
        <v>2751400</v>
      </c>
      <c r="D39" s="10">
        <v>2751400</v>
      </c>
      <c r="E39" s="10"/>
      <c r="F39" s="10">
        <v>2751400</v>
      </c>
      <c r="G39" s="25"/>
      <c r="H39" s="10"/>
      <c r="I39" s="10"/>
      <c r="J39" s="10"/>
      <c r="K39" s="10"/>
      <c r="L39" s="10"/>
      <c r="M39" s="25"/>
      <c r="N39" s="10"/>
      <c r="O39" s="10"/>
    </row>
    <row r="40" spans="1:15" ht="20.25" customHeight="1">
      <c r="A40" s="41" t="s">
        <v>124</v>
      </c>
      <c r="B40" s="41" t="s">
        <v>125</v>
      </c>
      <c r="C40" s="10">
        <v>1746798.05</v>
      </c>
      <c r="D40" s="10">
        <v>1426798.05</v>
      </c>
      <c r="E40" s="10">
        <v>1426798.05</v>
      </c>
      <c r="F40" s="10"/>
      <c r="G40" s="25"/>
      <c r="H40" s="10"/>
      <c r="I40" s="10"/>
      <c r="J40" s="10">
        <v>320000</v>
      </c>
      <c r="K40" s="10">
        <v>320000</v>
      </c>
      <c r="L40" s="10"/>
      <c r="M40" s="25"/>
      <c r="N40" s="10"/>
      <c r="O40" s="10"/>
    </row>
    <row r="41" spans="1:15" ht="20.25" customHeight="1">
      <c r="A41" s="57" t="s">
        <v>126</v>
      </c>
      <c r="B41" s="57" t="s">
        <v>127</v>
      </c>
      <c r="C41" s="10">
        <v>1746798.05</v>
      </c>
      <c r="D41" s="10">
        <v>1426798.05</v>
      </c>
      <c r="E41" s="10">
        <v>1426798.05</v>
      </c>
      <c r="F41" s="10"/>
      <c r="G41" s="25"/>
      <c r="H41" s="10"/>
      <c r="I41" s="10"/>
      <c r="J41" s="10">
        <v>320000</v>
      </c>
      <c r="K41" s="10">
        <v>320000</v>
      </c>
      <c r="L41" s="10"/>
      <c r="M41" s="25"/>
      <c r="N41" s="10"/>
      <c r="O41" s="10"/>
    </row>
    <row r="42" spans="1:15" ht="20.25" customHeight="1">
      <c r="A42" s="58" t="s">
        <v>128</v>
      </c>
      <c r="B42" s="58" t="s">
        <v>129</v>
      </c>
      <c r="C42" s="10">
        <v>1746798.05</v>
      </c>
      <c r="D42" s="10">
        <v>1426798.05</v>
      </c>
      <c r="E42" s="10">
        <v>1426798.05</v>
      </c>
      <c r="F42" s="10"/>
      <c r="G42" s="25"/>
      <c r="H42" s="10"/>
      <c r="I42" s="10"/>
      <c r="J42" s="10">
        <v>320000</v>
      </c>
      <c r="K42" s="10">
        <v>320000</v>
      </c>
      <c r="L42" s="10"/>
      <c r="M42" s="25"/>
      <c r="N42" s="10"/>
      <c r="O42" s="10"/>
    </row>
    <row r="43" spans="1:15" ht="17.25" customHeight="1">
      <c r="A43" s="163" t="s">
        <v>130</v>
      </c>
      <c r="B43" s="164" t="s">
        <v>130</v>
      </c>
      <c r="C43" s="44">
        <v>67530523.049999997</v>
      </c>
      <c r="D43" s="44">
        <v>34770523.020000003</v>
      </c>
      <c r="E43" s="44">
        <v>20735125.789999999</v>
      </c>
      <c r="F43" s="44">
        <v>14035397.23</v>
      </c>
      <c r="G43" s="46"/>
      <c r="H43" s="44"/>
      <c r="I43" s="44"/>
      <c r="J43" s="44">
        <v>32760000.030000001</v>
      </c>
      <c r="K43" s="44">
        <v>26960000.030000001</v>
      </c>
      <c r="L43" s="44"/>
      <c r="M43" s="46"/>
      <c r="N43" s="44"/>
      <c r="O43" s="44">
        <v>5800000</v>
      </c>
    </row>
  </sheetData>
  <mergeCells count="11">
    <mergeCell ref="A2:O2"/>
    <mergeCell ref="A3:L3"/>
    <mergeCell ref="A43:B43"/>
    <mergeCell ref="J4:O4"/>
    <mergeCell ref="I4:I5"/>
    <mergeCell ref="G4:G5"/>
    <mergeCell ref="A4:A5"/>
    <mergeCell ref="B4:B5"/>
    <mergeCell ref="C4:C5"/>
    <mergeCell ref="D4:F4"/>
    <mergeCell ref="H4:H5"/>
  </mergeCells>
  <phoneticPr fontId="2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80707-70EF-9BD8-9796-799DDCA2C7CA}">
  <sheetPr>
    <outlinePr summaryRight="0"/>
  </sheetPr>
  <dimension ref="A1:D16"/>
  <sheetViews>
    <sheetView showZeros="0" workbookViewId="0">
      <selection activeCell="A19" sqref="A19"/>
    </sheetView>
  </sheetViews>
  <sheetFormatPr defaultColWidth="9.109375" defaultRowHeight="14.25" customHeight="1"/>
  <cols>
    <col min="1" max="1" width="49.33203125" customWidth="1"/>
    <col min="2" max="2" width="43.33203125" customWidth="1"/>
    <col min="3" max="3" width="48.5546875" customWidth="1"/>
    <col min="4" max="4" width="41.21875" customWidth="1"/>
  </cols>
  <sheetData>
    <row r="1" spans="1:4" ht="14.25" customHeight="1">
      <c r="D1" s="3" t="s">
        <v>131</v>
      </c>
    </row>
    <row r="2" spans="1:4" ht="31.5" customHeight="1">
      <c r="A2" s="129" t="s">
        <v>132</v>
      </c>
      <c r="B2" s="170"/>
      <c r="C2" s="170"/>
      <c r="D2" s="170"/>
    </row>
    <row r="3" spans="1:4" ht="17.25" customHeight="1">
      <c r="A3" s="171" t="str">
        <f>"单位名称："&amp;"云南省农业科学院生物技术与种质资源研究所"</f>
        <v>单位名称：云南省农业科学院生物技术与种质资源研究所</v>
      </c>
      <c r="B3" s="136"/>
      <c r="C3" s="2"/>
      <c r="D3" s="1" t="s">
        <v>2</v>
      </c>
    </row>
    <row r="4" spans="1:4" ht="24.6" customHeight="1">
      <c r="A4" s="131" t="s">
        <v>3</v>
      </c>
      <c r="B4" s="132"/>
      <c r="C4" s="131" t="s">
        <v>4</v>
      </c>
      <c r="D4" s="132"/>
    </row>
    <row r="5" spans="1:4" ht="15.6" customHeight="1">
      <c r="A5" s="133" t="s">
        <v>5</v>
      </c>
      <c r="B5" s="172" t="s">
        <v>6</v>
      </c>
      <c r="C5" s="133" t="s">
        <v>133</v>
      </c>
      <c r="D5" s="172" t="s">
        <v>6</v>
      </c>
    </row>
    <row r="6" spans="1:4" ht="14.1" customHeight="1">
      <c r="A6" s="134"/>
      <c r="B6" s="173"/>
      <c r="C6" s="134"/>
      <c r="D6" s="173"/>
    </row>
    <row r="7" spans="1:4" ht="29.1" customHeight="1">
      <c r="A7" s="60" t="s">
        <v>134</v>
      </c>
      <c r="B7" s="61">
        <v>26595125.789999999</v>
      </c>
      <c r="C7" s="62" t="s">
        <v>135</v>
      </c>
      <c r="D7" s="61">
        <v>34770523.020000003</v>
      </c>
    </row>
    <row r="8" spans="1:4" ht="29.1" customHeight="1">
      <c r="A8" s="63" t="s">
        <v>136</v>
      </c>
      <c r="B8" s="25">
        <v>26595125.789999999</v>
      </c>
      <c r="C8" s="9" t="str">
        <f>"（一）"&amp;"科学技术支出"</f>
        <v>（一）科学技术支出</v>
      </c>
      <c r="D8" s="25">
        <v>26328216.309999999</v>
      </c>
    </row>
    <row r="9" spans="1:4" ht="29.1" customHeight="1">
      <c r="A9" s="63" t="s">
        <v>137</v>
      </c>
      <c r="B9" s="25"/>
      <c r="C9" s="9" t="str">
        <f>"（二）"&amp;"社会保障和就业支出"</f>
        <v>（二）社会保障和就业支出</v>
      </c>
      <c r="D9" s="25">
        <v>2083384.03</v>
      </c>
    </row>
    <row r="10" spans="1:4" ht="29.1" customHeight="1">
      <c r="A10" s="63" t="s">
        <v>138</v>
      </c>
      <c r="B10" s="25"/>
      <c r="C10" s="9" t="str">
        <f>"（三）"&amp;"卫生健康支出"</f>
        <v>（三）卫生健康支出</v>
      </c>
      <c r="D10" s="25">
        <v>2123162.37</v>
      </c>
    </row>
    <row r="11" spans="1:4" ht="29.1" customHeight="1">
      <c r="A11" s="64" t="s">
        <v>139</v>
      </c>
      <c r="B11" s="65">
        <v>8175397.2300000004</v>
      </c>
      <c r="C11" s="9" t="str">
        <f>"（四）"&amp;"农林水支出"</f>
        <v>（四）农林水支出</v>
      </c>
      <c r="D11" s="25">
        <v>2808962.26</v>
      </c>
    </row>
    <row r="12" spans="1:4" ht="29.1" customHeight="1">
      <c r="A12" s="63" t="s">
        <v>136</v>
      </c>
      <c r="B12" s="10">
        <v>8175397.2300000004</v>
      </c>
      <c r="C12" s="9" t="str">
        <f>"（五）"&amp;"住房保障支出"</f>
        <v>（五）住房保障支出</v>
      </c>
      <c r="D12" s="25">
        <v>1426798.05</v>
      </c>
    </row>
    <row r="13" spans="1:4" ht="29.1" customHeight="1">
      <c r="A13" s="24" t="s">
        <v>137</v>
      </c>
      <c r="B13" s="10"/>
      <c r="C13" s="17"/>
      <c r="D13" s="18"/>
    </row>
    <row r="14" spans="1:4" ht="29.1" customHeight="1">
      <c r="A14" s="24" t="s">
        <v>138</v>
      </c>
      <c r="B14" s="18"/>
      <c r="C14" s="17"/>
      <c r="D14" s="18"/>
    </row>
    <row r="15" spans="1:4" ht="29.1" customHeight="1">
      <c r="A15" s="66"/>
      <c r="B15" s="18"/>
      <c r="C15" s="67" t="s">
        <v>140</v>
      </c>
      <c r="D15" s="65"/>
    </row>
    <row r="16" spans="1:4" ht="29.1" customHeight="1">
      <c r="A16" s="66" t="s">
        <v>141</v>
      </c>
      <c r="B16" s="18">
        <v>34770523.020000003</v>
      </c>
      <c r="C16" s="17" t="s">
        <v>26</v>
      </c>
      <c r="D16" s="18">
        <v>34770523.020000003</v>
      </c>
    </row>
  </sheetData>
  <mergeCells count="8">
    <mergeCell ref="A2:D2"/>
    <mergeCell ref="A4:B4"/>
    <mergeCell ref="C4:D4"/>
    <mergeCell ref="A5:A6"/>
    <mergeCell ref="C5:C6"/>
    <mergeCell ref="A3:B3"/>
    <mergeCell ref="B5:B6"/>
    <mergeCell ref="D5:D6"/>
  </mergeCells>
  <phoneticPr fontId="2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CA33F-5B98-BAC7-673D-1EB3CB9F3799}">
  <sheetPr>
    <outlinePr summaryRight="0"/>
  </sheetPr>
  <dimension ref="A1:G25"/>
  <sheetViews>
    <sheetView showZeros="0" workbookViewId="0">
      <selection activeCell="A19" sqref="A19"/>
    </sheetView>
  </sheetViews>
  <sheetFormatPr defaultColWidth="9.109375" defaultRowHeight="14.25" customHeight="1"/>
  <cols>
    <col min="1" max="1" width="20.109375" customWidth="1"/>
    <col min="2" max="2" width="37.33203125" customWidth="1"/>
    <col min="3" max="3" width="24.33203125" customWidth="1"/>
    <col min="4" max="6" width="25" customWidth="1"/>
    <col min="7" max="7" width="24.33203125" customWidth="1"/>
  </cols>
  <sheetData>
    <row r="1" spans="1:7" ht="12" customHeight="1">
      <c r="D1" s="68"/>
      <c r="F1" s="47"/>
      <c r="G1" s="47" t="s">
        <v>142</v>
      </c>
    </row>
    <row r="2" spans="1:7" ht="39" customHeight="1">
      <c r="A2" s="174" t="s">
        <v>143</v>
      </c>
      <c r="B2" s="174"/>
      <c r="C2" s="174"/>
      <c r="D2" s="174"/>
      <c r="E2" s="174"/>
      <c r="F2" s="174"/>
      <c r="G2" s="174"/>
    </row>
    <row r="3" spans="1:7" ht="18" customHeight="1">
      <c r="A3" s="171" t="str">
        <f>"单位名称："&amp;"云南省农业科学院生物技术与种质资源研究所"</f>
        <v>单位名称：云南省农业科学院生物技术与种质资源研究所</v>
      </c>
      <c r="B3" s="147"/>
      <c r="C3" s="147"/>
      <c r="D3" s="147"/>
      <c r="E3" s="147"/>
      <c r="F3" s="51"/>
      <c r="G3" s="51" t="s">
        <v>2</v>
      </c>
    </row>
    <row r="4" spans="1:7" ht="20.25" customHeight="1">
      <c r="A4" s="175" t="s">
        <v>144</v>
      </c>
      <c r="B4" s="176"/>
      <c r="C4" s="179" t="s">
        <v>31</v>
      </c>
      <c r="D4" s="181" t="s">
        <v>58</v>
      </c>
      <c r="E4" s="181"/>
      <c r="F4" s="132"/>
      <c r="G4" s="179" t="s">
        <v>59</v>
      </c>
    </row>
    <row r="5" spans="1:7" ht="20.25" customHeight="1">
      <c r="A5" s="69" t="s">
        <v>49</v>
      </c>
      <c r="B5" s="70" t="s">
        <v>50</v>
      </c>
      <c r="C5" s="180"/>
      <c r="D5" s="71" t="s">
        <v>33</v>
      </c>
      <c r="E5" s="71" t="s">
        <v>145</v>
      </c>
      <c r="F5" s="71" t="s">
        <v>146</v>
      </c>
      <c r="G5" s="180"/>
    </row>
    <row r="6" spans="1:7" ht="13.5" customHeight="1">
      <c r="A6" s="72" t="s">
        <v>147</v>
      </c>
      <c r="B6" s="72" t="s">
        <v>148</v>
      </c>
      <c r="C6" s="72" t="s">
        <v>149</v>
      </c>
      <c r="D6" s="54"/>
      <c r="E6" s="72" t="s">
        <v>150</v>
      </c>
      <c r="F6" s="72" t="s">
        <v>151</v>
      </c>
      <c r="G6" s="72" t="s">
        <v>152</v>
      </c>
    </row>
    <row r="7" spans="1:7" ht="18" customHeight="1">
      <c r="A7" s="73" t="s">
        <v>60</v>
      </c>
      <c r="B7" s="41" t="s">
        <v>61</v>
      </c>
      <c r="C7" s="29">
        <v>20973423.140000001</v>
      </c>
      <c r="D7" s="29">
        <v>15113423.140000001</v>
      </c>
      <c r="E7" s="29">
        <v>13923255</v>
      </c>
      <c r="F7" s="29">
        <v>1190168.1399999999</v>
      </c>
      <c r="G7" s="29">
        <v>5860000</v>
      </c>
    </row>
    <row r="8" spans="1:7" ht="18" customHeight="1">
      <c r="A8" s="73" t="s">
        <v>68</v>
      </c>
      <c r="B8" s="57" t="s">
        <v>69</v>
      </c>
      <c r="C8" s="29">
        <v>20973423.140000001</v>
      </c>
      <c r="D8" s="29">
        <v>15113423.140000001</v>
      </c>
      <c r="E8" s="29">
        <v>13923255</v>
      </c>
      <c r="F8" s="29">
        <v>1190168.1399999999</v>
      </c>
      <c r="G8" s="29">
        <v>5860000</v>
      </c>
    </row>
    <row r="9" spans="1:7" ht="18" customHeight="1">
      <c r="A9" s="73" t="s">
        <v>70</v>
      </c>
      <c r="B9" s="58" t="s">
        <v>71</v>
      </c>
      <c r="C9" s="29">
        <v>15113423.140000001</v>
      </c>
      <c r="D9" s="29">
        <v>15113423.140000001</v>
      </c>
      <c r="E9" s="29">
        <v>13923255</v>
      </c>
      <c r="F9" s="29">
        <v>1190168.1399999999</v>
      </c>
      <c r="G9" s="29"/>
    </row>
    <row r="10" spans="1:7" ht="18" customHeight="1">
      <c r="A10" s="73" t="s">
        <v>72</v>
      </c>
      <c r="B10" s="58" t="s">
        <v>73</v>
      </c>
      <c r="C10" s="29">
        <v>5860000</v>
      </c>
      <c r="D10" s="29"/>
      <c r="E10" s="29"/>
      <c r="F10" s="29"/>
      <c r="G10" s="29">
        <v>5860000</v>
      </c>
    </row>
    <row r="11" spans="1:7" ht="18" customHeight="1">
      <c r="A11" s="73" t="s">
        <v>91</v>
      </c>
      <c r="B11" s="41" t="s">
        <v>92</v>
      </c>
      <c r="C11" s="29">
        <v>2071742.23</v>
      </c>
      <c r="D11" s="29">
        <v>2071742.23</v>
      </c>
      <c r="E11" s="29">
        <v>2040962.23</v>
      </c>
      <c r="F11" s="29">
        <v>30780</v>
      </c>
      <c r="G11" s="29"/>
    </row>
    <row r="12" spans="1:7" ht="18" customHeight="1">
      <c r="A12" s="73" t="s">
        <v>97</v>
      </c>
      <c r="B12" s="57" t="s">
        <v>98</v>
      </c>
      <c r="C12" s="29">
        <v>1976120.64</v>
      </c>
      <c r="D12" s="29">
        <v>1976120.64</v>
      </c>
      <c r="E12" s="29">
        <v>1945340.64</v>
      </c>
      <c r="F12" s="29">
        <v>30780</v>
      </c>
      <c r="G12" s="29"/>
    </row>
    <row r="13" spans="1:7" ht="18" customHeight="1">
      <c r="A13" s="73" t="s">
        <v>99</v>
      </c>
      <c r="B13" s="58" t="s">
        <v>100</v>
      </c>
      <c r="C13" s="29">
        <v>30780</v>
      </c>
      <c r="D13" s="29">
        <v>30780</v>
      </c>
      <c r="E13" s="29"/>
      <c r="F13" s="29">
        <v>30780</v>
      </c>
      <c r="G13" s="29"/>
    </row>
    <row r="14" spans="1:7" ht="18" customHeight="1">
      <c r="A14" s="73" t="s">
        <v>101</v>
      </c>
      <c r="B14" s="58" t="s">
        <v>102</v>
      </c>
      <c r="C14" s="29">
        <v>1945340.64</v>
      </c>
      <c r="D14" s="29">
        <v>1945340.64</v>
      </c>
      <c r="E14" s="29">
        <v>1945340.64</v>
      </c>
      <c r="F14" s="29"/>
      <c r="G14" s="29"/>
    </row>
    <row r="15" spans="1:7" ht="18" customHeight="1">
      <c r="A15" s="73" t="s">
        <v>103</v>
      </c>
      <c r="B15" s="57" t="s">
        <v>104</v>
      </c>
      <c r="C15" s="29">
        <v>95621.59</v>
      </c>
      <c r="D15" s="29">
        <v>95621.59</v>
      </c>
      <c r="E15" s="29">
        <v>95621.59</v>
      </c>
      <c r="F15" s="29"/>
      <c r="G15" s="29"/>
    </row>
    <row r="16" spans="1:7" ht="18" customHeight="1">
      <c r="A16" s="73" t="s">
        <v>105</v>
      </c>
      <c r="B16" s="58" t="s">
        <v>104</v>
      </c>
      <c r="C16" s="29">
        <v>95621.59</v>
      </c>
      <c r="D16" s="29">
        <v>95621.59</v>
      </c>
      <c r="E16" s="29">
        <v>95621.59</v>
      </c>
      <c r="F16" s="29"/>
      <c r="G16" s="29"/>
    </row>
    <row r="17" spans="1:7" ht="18" customHeight="1">
      <c r="A17" s="73" t="s">
        <v>106</v>
      </c>
      <c r="B17" s="41" t="s">
        <v>107</v>
      </c>
      <c r="C17" s="29">
        <v>2123162.37</v>
      </c>
      <c r="D17" s="29">
        <v>2123162.37</v>
      </c>
      <c r="E17" s="29">
        <v>2123162.37</v>
      </c>
      <c r="F17" s="29"/>
      <c r="G17" s="29"/>
    </row>
    <row r="18" spans="1:7" ht="18" customHeight="1">
      <c r="A18" s="73" t="s">
        <v>108</v>
      </c>
      <c r="B18" s="57" t="s">
        <v>109</v>
      </c>
      <c r="C18" s="29">
        <v>2123162.37</v>
      </c>
      <c r="D18" s="29">
        <v>2123162.37</v>
      </c>
      <c r="E18" s="29">
        <v>2123162.37</v>
      </c>
      <c r="F18" s="29"/>
      <c r="G18" s="29"/>
    </row>
    <row r="19" spans="1:7" ht="18" customHeight="1">
      <c r="A19" s="73" t="s">
        <v>110</v>
      </c>
      <c r="B19" s="58" t="s">
        <v>111</v>
      </c>
      <c r="C19" s="29">
        <v>1313104.93</v>
      </c>
      <c r="D19" s="29">
        <v>1313104.93</v>
      </c>
      <c r="E19" s="29">
        <v>1313104.93</v>
      </c>
      <c r="F19" s="29"/>
      <c r="G19" s="29"/>
    </row>
    <row r="20" spans="1:7" ht="18" customHeight="1">
      <c r="A20" s="73" t="s">
        <v>112</v>
      </c>
      <c r="B20" s="58" t="s">
        <v>113</v>
      </c>
      <c r="C20" s="29">
        <v>749607.44</v>
      </c>
      <c r="D20" s="29">
        <v>749607.44</v>
      </c>
      <c r="E20" s="29">
        <v>749607.44</v>
      </c>
      <c r="F20" s="29"/>
      <c r="G20" s="29"/>
    </row>
    <row r="21" spans="1:7" ht="18" customHeight="1">
      <c r="A21" s="73" t="s">
        <v>114</v>
      </c>
      <c r="B21" s="58" t="s">
        <v>115</v>
      </c>
      <c r="C21" s="29">
        <v>60450</v>
      </c>
      <c r="D21" s="29">
        <v>60450</v>
      </c>
      <c r="E21" s="29">
        <v>60450</v>
      </c>
      <c r="F21" s="29"/>
      <c r="G21" s="29"/>
    </row>
    <row r="22" spans="1:7" ht="18" customHeight="1">
      <c r="A22" s="73" t="s">
        <v>124</v>
      </c>
      <c r="B22" s="41" t="s">
        <v>125</v>
      </c>
      <c r="C22" s="29">
        <v>1426798.05</v>
      </c>
      <c r="D22" s="29">
        <v>1426798.05</v>
      </c>
      <c r="E22" s="29">
        <v>1426798.05</v>
      </c>
      <c r="F22" s="29"/>
      <c r="G22" s="29"/>
    </row>
    <row r="23" spans="1:7" ht="18" customHeight="1">
      <c r="A23" s="73" t="s">
        <v>126</v>
      </c>
      <c r="B23" s="57" t="s">
        <v>127</v>
      </c>
      <c r="C23" s="29">
        <v>1426798.05</v>
      </c>
      <c r="D23" s="29">
        <v>1426798.05</v>
      </c>
      <c r="E23" s="29">
        <v>1426798.05</v>
      </c>
      <c r="F23" s="29"/>
      <c r="G23" s="29"/>
    </row>
    <row r="24" spans="1:7" ht="18" customHeight="1">
      <c r="A24" s="73" t="s">
        <v>128</v>
      </c>
      <c r="B24" s="58" t="s">
        <v>129</v>
      </c>
      <c r="C24" s="29">
        <v>1426798.05</v>
      </c>
      <c r="D24" s="29">
        <v>1426798.05</v>
      </c>
      <c r="E24" s="29">
        <v>1426798.05</v>
      </c>
      <c r="F24" s="29"/>
      <c r="G24" s="29"/>
    </row>
    <row r="25" spans="1:7" ht="18" customHeight="1">
      <c r="A25" s="177" t="s">
        <v>130</v>
      </c>
      <c r="B25" s="178" t="s">
        <v>130</v>
      </c>
      <c r="C25" s="29">
        <v>26595125.789999999</v>
      </c>
      <c r="D25" s="29">
        <v>20735125.789999999</v>
      </c>
      <c r="E25" s="29">
        <v>19514177.649999999</v>
      </c>
      <c r="F25" s="29">
        <v>1220948.1399999999</v>
      </c>
      <c r="G25" s="29">
        <v>5860000</v>
      </c>
    </row>
  </sheetData>
  <mergeCells count="7">
    <mergeCell ref="A2:G2"/>
    <mergeCell ref="A4:B4"/>
    <mergeCell ref="A3:E3"/>
    <mergeCell ref="A25:B25"/>
    <mergeCell ref="G4:G5"/>
    <mergeCell ref="D4:F4"/>
    <mergeCell ref="C4:C5"/>
  </mergeCells>
  <phoneticPr fontId="2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F311E-2C6C-71B6-9E9C-A205767D07B5}">
  <sheetPr>
    <outlinePr summaryRight="0"/>
  </sheetPr>
  <dimension ref="A1:F7"/>
  <sheetViews>
    <sheetView showZeros="0" workbookViewId="0">
      <selection activeCell="A19" sqref="A19"/>
    </sheetView>
  </sheetViews>
  <sheetFormatPr defaultColWidth="9.109375" defaultRowHeight="14.25" customHeight="1"/>
  <cols>
    <col min="1" max="1" width="27.44140625" customWidth="1"/>
    <col min="2" max="6" width="31.21875" customWidth="1"/>
  </cols>
  <sheetData>
    <row r="1" spans="1:6" ht="12" customHeight="1">
      <c r="A1" s="74"/>
      <c r="B1" s="74"/>
      <c r="C1" s="75"/>
      <c r="F1" s="76" t="s">
        <v>153</v>
      </c>
    </row>
    <row r="2" spans="1:6" ht="25.5" customHeight="1">
      <c r="A2" s="182" t="s">
        <v>154</v>
      </c>
      <c r="B2" s="182"/>
      <c r="C2" s="182"/>
      <c r="D2" s="182"/>
      <c r="E2" s="182"/>
      <c r="F2" s="182"/>
    </row>
    <row r="3" spans="1:6" ht="15.75" customHeight="1">
      <c r="A3" s="183" t="str">
        <f>"单位名称："&amp;"云南省农业科学院生物技术与种质资源研究所"</f>
        <v>单位名称：云南省农业科学院生物技术与种质资源研究所</v>
      </c>
      <c r="B3" s="184"/>
      <c r="C3" s="185"/>
      <c r="D3" s="147"/>
      <c r="F3" s="76" t="s">
        <v>155</v>
      </c>
    </row>
    <row r="4" spans="1:6" ht="19.5" customHeight="1">
      <c r="A4" s="167" t="s">
        <v>156</v>
      </c>
      <c r="B4" s="133" t="s">
        <v>157</v>
      </c>
      <c r="C4" s="131" t="s">
        <v>158</v>
      </c>
      <c r="D4" s="181"/>
      <c r="E4" s="132"/>
      <c r="F4" s="133" t="s">
        <v>159</v>
      </c>
    </row>
    <row r="5" spans="1:6" ht="19.5" customHeight="1">
      <c r="A5" s="173"/>
      <c r="B5" s="134"/>
      <c r="C5" s="54" t="s">
        <v>33</v>
      </c>
      <c r="D5" s="54" t="s">
        <v>160</v>
      </c>
      <c r="E5" s="54" t="s">
        <v>161</v>
      </c>
      <c r="F5" s="134"/>
    </row>
    <row r="6" spans="1:6" ht="18.75" customHeight="1">
      <c r="A6" s="77">
        <v>1</v>
      </c>
      <c r="B6" s="77">
        <v>2</v>
      </c>
      <c r="C6" s="78">
        <v>3</v>
      </c>
      <c r="D6" s="77">
        <v>4</v>
      </c>
      <c r="E6" s="77">
        <v>5</v>
      </c>
      <c r="F6" s="77">
        <v>6</v>
      </c>
    </row>
    <row r="7" spans="1:6" ht="18.75" customHeight="1">
      <c r="A7" s="10">
        <v>51900</v>
      </c>
      <c r="B7" s="10"/>
      <c r="C7" s="79">
        <v>26000</v>
      </c>
      <c r="D7" s="10"/>
      <c r="E7" s="10">
        <v>26000</v>
      </c>
      <c r="F7" s="10">
        <v>25900</v>
      </c>
    </row>
  </sheetData>
  <mergeCells count="6">
    <mergeCell ref="A4:A5"/>
    <mergeCell ref="B4:B5"/>
    <mergeCell ref="C4:E4"/>
    <mergeCell ref="A2:F2"/>
    <mergeCell ref="F4:F5"/>
    <mergeCell ref="A3:D3"/>
  </mergeCells>
  <phoneticPr fontId="2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FDDDB-B5CA-46B8-D085-5E786B01A7C6}">
  <sheetPr>
    <outlinePr summaryRight="0"/>
  </sheetPr>
  <dimension ref="A1:W44"/>
  <sheetViews>
    <sheetView showZeros="0" topLeftCell="A40" workbookViewId="0">
      <selection activeCell="A19" sqref="A19"/>
    </sheetView>
  </sheetViews>
  <sheetFormatPr defaultColWidth="9.109375" defaultRowHeight="14.25" customHeight="1"/>
  <cols>
    <col min="1" max="1" width="28.6640625" customWidth="1"/>
    <col min="2" max="3" width="23.88671875" customWidth="1"/>
    <col min="4" max="4" width="14.5546875" customWidth="1"/>
    <col min="5" max="5" width="18.44140625" customWidth="1"/>
    <col min="6" max="6" width="14.77734375" customWidth="1"/>
    <col min="7" max="7" width="18.88671875" customWidth="1"/>
    <col min="8" max="13" width="15.33203125" customWidth="1"/>
    <col min="14" max="16" width="14.77734375" customWidth="1"/>
    <col min="17" max="17" width="14.88671875" customWidth="1"/>
    <col min="18" max="23" width="15" customWidth="1"/>
  </cols>
  <sheetData>
    <row r="1" spans="1:23" ht="13.5" customHeight="1">
      <c r="B1" s="31"/>
      <c r="D1" s="80"/>
      <c r="E1" s="80"/>
      <c r="F1" s="80"/>
      <c r="G1" s="80"/>
      <c r="L1" s="31"/>
      <c r="M1" s="31"/>
      <c r="N1" s="31"/>
      <c r="O1" s="31"/>
      <c r="P1" s="31"/>
      <c r="U1" s="68"/>
      <c r="W1" s="47" t="s">
        <v>162</v>
      </c>
    </row>
    <row r="2" spans="1:23" ht="27.75" customHeight="1">
      <c r="A2" s="150" t="s">
        <v>163</v>
      </c>
      <c r="B2" s="150"/>
      <c r="C2" s="150"/>
      <c r="D2" s="150"/>
      <c r="E2" s="150"/>
      <c r="F2" s="150"/>
      <c r="G2" s="150"/>
      <c r="H2" s="150"/>
      <c r="I2" s="150"/>
      <c r="J2" s="150"/>
      <c r="K2" s="150"/>
      <c r="L2" s="150"/>
      <c r="M2" s="150"/>
      <c r="N2" s="150"/>
      <c r="O2" s="150"/>
      <c r="P2" s="150"/>
      <c r="Q2" s="150"/>
      <c r="R2" s="150"/>
      <c r="S2" s="150"/>
      <c r="T2" s="150"/>
      <c r="U2" s="150"/>
      <c r="V2" s="150"/>
      <c r="W2" s="150"/>
    </row>
    <row r="3" spans="1:23" ht="13.5" customHeight="1">
      <c r="A3" s="183" t="str">
        <f>"单位名称："&amp;"云南省农业科学院生物技术与种质资源研究所"</f>
        <v>单位名称：云南省农业科学院生物技术与种质资源研究所</v>
      </c>
      <c r="B3" s="193"/>
      <c r="C3" s="193"/>
      <c r="D3" s="193"/>
      <c r="E3" s="193"/>
      <c r="F3" s="193"/>
      <c r="G3" s="193"/>
      <c r="H3" s="33"/>
      <c r="I3" s="33"/>
      <c r="J3" s="33"/>
      <c r="K3" s="33"/>
      <c r="L3" s="33"/>
      <c r="M3" s="33"/>
      <c r="N3" s="33"/>
      <c r="O3" s="33"/>
      <c r="P3" s="33"/>
      <c r="Q3" s="33"/>
      <c r="U3" s="68"/>
      <c r="W3" s="51" t="s">
        <v>155</v>
      </c>
    </row>
    <row r="4" spans="1:23" ht="21.75" customHeight="1">
      <c r="A4" s="190" t="s">
        <v>164</v>
      </c>
      <c r="B4" s="190" t="s">
        <v>165</v>
      </c>
      <c r="C4" s="190" t="s">
        <v>166</v>
      </c>
      <c r="D4" s="167" t="s">
        <v>167</v>
      </c>
      <c r="E4" s="167" t="s">
        <v>168</v>
      </c>
      <c r="F4" s="167" t="s">
        <v>169</v>
      </c>
      <c r="G4" s="167" t="s">
        <v>170</v>
      </c>
      <c r="H4" s="169" t="s">
        <v>171</v>
      </c>
      <c r="I4" s="169"/>
      <c r="J4" s="169"/>
      <c r="K4" s="169"/>
      <c r="L4" s="194"/>
      <c r="M4" s="194"/>
      <c r="N4" s="194"/>
      <c r="O4" s="194"/>
      <c r="P4" s="194"/>
      <c r="Q4" s="195"/>
      <c r="R4" s="169"/>
      <c r="S4" s="169"/>
      <c r="T4" s="169"/>
      <c r="U4" s="169"/>
      <c r="V4" s="169"/>
      <c r="W4" s="169"/>
    </row>
    <row r="5" spans="1:23" ht="21.75" customHeight="1">
      <c r="A5" s="191"/>
      <c r="B5" s="191"/>
      <c r="C5" s="191"/>
      <c r="D5" s="186"/>
      <c r="E5" s="186"/>
      <c r="F5" s="186"/>
      <c r="G5" s="186"/>
      <c r="H5" s="169" t="s">
        <v>31</v>
      </c>
      <c r="I5" s="195" t="s">
        <v>34</v>
      </c>
      <c r="J5" s="195"/>
      <c r="K5" s="195"/>
      <c r="L5" s="194"/>
      <c r="M5" s="194"/>
      <c r="N5" s="194" t="s">
        <v>172</v>
      </c>
      <c r="O5" s="194"/>
      <c r="P5" s="194"/>
      <c r="Q5" s="195" t="s">
        <v>37</v>
      </c>
      <c r="R5" s="169" t="s">
        <v>52</v>
      </c>
      <c r="S5" s="195"/>
      <c r="T5" s="195"/>
      <c r="U5" s="195"/>
      <c r="V5" s="195"/>
      <c r="W5" s="195"/>
    </row>
    <row r="6" spans="1:23" ht="15" customHeight="1">
      <c r="A6" s="192"/>
      <c r="B6" s="192"/>
      <c r="C6" s="192"/>
      <c r="D6" s="173"/>
      <c r="E6" s="173"/>
      <c r="F6" s="173"/>
      <c r="G6" s="173"/>
      <c r="H6" s="169"/>
      <c r="I6" s="195" t="s">
        <v>173</v>
      </c>
      <c r="J6" s="195" t="s">
        <v>174</v>
      </c>
      <c r="K6" s="195" t="s">
        <v>175</v>
      </c>
      <c r="L6" s="196" t="s">
        <v>176</v>
      </c>
      <c r="M6" s="196" t="s">
        <v>177</v>
      </c>
      <c r="N6" s="196" t="s">
        <v>34</v>
      </c>
      <c r="O6" s="196" t="s">
        <v>35</v>
      </c>
      <c r="P6" s="196" t="s">
        <v>36</v>
      </c>
      <c r="Q6" s="195"/>
      <c r="R6" s="195" t="s">
        <v>33</v>
      </c>
      <c r="S6" s="195" t="s">
        <v>44</v>
      </c>
      <c r="T6" s="195" t="s">
        <v>178</v>
      </c>
      <c r="U6" s="195" t="s">
        <v>40</v>
      </c>
      <c r="V6" s="195" t="s">
        <v>41</v>
      </c>
      <c r="W6" s="195" t="s">
        <v>42</v>
      </c>
    </row>
    <row r="7" spans="1:23" ht="27.75" customHeight="1">
      <c r="A7" s="192"/>
      <c r="B7" s="192"/>
      <c r="C7" s="192"/>
      <c r="D7" s="173"/>
      <c r="E7" s="173"/>
      <c r="F7" s="173"/>
      <c r="G7" s="173"/>
      <c r="H7" s="169"/>
      <c r="I7" s="195"/>
      <c r="J7" s="195"/>
      <c r="K7" s="195"/>
      <c r="L7" s="196"/>
      <c r="M7" s="196"/>
      <c r="N7" s="196"/>
      <c r="O7" s="196"/>
      <c r="P7" s="196"/>
      <c r="Q7" s="195"/>
      <c r="R7" s="195"/>
      <c r="S7" s="195"/>
      <c r="T7" s="195"/>
      <c r="U7" s="195"/>
      <c r="V7" s="195"/>
      <c r="W7" s="195"/>
    </row>
    <row r="8" spans="1:23" ht="15" customHeight="1">
      <c r="A8" s="82">
        <v>1</v>
      </c>
      <c r="B8" s="82">
        <v>2</v>
      </c>
      <c r="C8" s="82">
        <v>3</v>
      </c>
      <c r="D8" s="82">
        <v>4</v>
      </c>
      <c r="E8" s="82">
        <v>5</v>
      </c>
      <c r="F8" s="82">
        <v>6</v>
      </c>
      <c r="G8" s="82">
        <v>7</v>
      </c>
      <c r="H8" s="82">
        <v>8</v>
      </c>
      <c r="I8" s="82">
        <v>9</v>
      </c>
      <c r="J8" s="82">
        <v>10</v>
      </c>
      <c r="K8" s="82">
        <v>11</v>
      </c>
      <c r="L8" s="82">
        <v>12</v>
      </c>
      <c r="M8" s="82">
        <v>13</v>
      </c>
      <c r="N8" s="82">
        <v>14</v>
      </c>
      <c r="O8" s="82">
        <v>15</v>
      </c>
      <c r="P8" s="82">
        <v>16</v>
      </c>
      <c r="Q8" s="82">
        <v>17</v>
      </c>
      <c r="R8" s="82">
        <v>18</v>
      </c>
      <c r="S8" s="82">
        <v>19</v>
      </c>
      <c r="T8" s="82">
        <v>20</v>
      </c>
      <c r="U8" s="82">
        <v>21</v>
      </c>
      <c r="V8" s="82">
        <v>22</v>
      </c>
      <c r="W8" s="82">
        <v>23</v>
      </c>
    </row>
    <row r="9" spans="1:23" ht="18.75" customHeight="1">
      <c r="A9" s="13" t="s">
        <v>46</v>
      </c>
      <c r="B9" s="83"/>
      <c r="C9" s="13"/>
      <c r="D9" s="13"/>
      <c r="E9" s="13"/>
      <c r="F9" s="13"/>
      <c r="G9" s="13"/>
      <c r="H9" s="29">
        <v>30105125.789999999</v>
      </c>
      <c r="I9" s="29">
        <v>20735125.789999999</v>
      </c>
      <c r="J9" s="29">
        <v>5124209.47</v>
      </c>
      <c r="K9" s="29"/>
      <c r="L9" s="29">
        <v>15610916.32</v>
      </c>
      <c r="M9" s="29"/>
      <c r="N9" s="29"/>
      <c r="O9" s="29"/>
      <c r="P9" s="29"/>
      <c r="Q9" s="29"/>
      <c r="R9" s="29">
        <v>9370000</v>
      </c>
      <c r="S9" s="29">
        <v>3570000</v>
      </c>
      <c r="T9" s="29"/>
      <c r="U9" s="29"/>
      <c r="V9" s="29"/>
      <c r="W9" s="29">
        <v>5800000</v>
      </c>
    </row>
    <row r="10" spans="1:23" ht="31.35" customHeight="1">
      <c r="A10" s="84" t="s">
        <v>46</v>
      </c>
      <c r="B10" s="83" t="s">
        <v>179</v>
      </c>
      <c r="C10" s="13" t="s">
        <v>180</v>
      </c>
      <c r="D10" s="13" t="s">
        <v>70</v>
      </c>
      <c r="E10" s="13" t="s">
        <v>71</v>
      </c>
      <c r="F10" s="13" t="s">
        <v>181</v>
      </c>
      <c r="G10" s="13" t="s">
        <v>182</v>
      </c>
      <c r="H10" s="29">
        <v>5519700</v>
      </c>
      <c r="I10" s="29">
        <v>5519700</v>
      </c>
      <c r="J10" s="29">
        <v>1379925</v>
      </c>
      <c r="K10" s="29"/>
      <c r="L10" s="29">
        <v>4139775</v>
      </c>
      <c r="M10" s="29"/>
      <c r="N10" s="29"/>
      <c r="O10" s="29"/>
      <c r="P10" s="29"/>
      <c r="Q10" s="29"/>
      <c r="R10" s="29"/>
      <c r="S10" s="29"/>
      <c r="T10" s="29"/>
      <c r="U10" s="29"/>
      <c r="V10" s="29"/>
      <c r="W10" s="29"/>
    </row>
    <row r="11" spans="1:23" ht="31.35" customHeight="1">
      <c r="A11" s="84" t="s">
        <v>46</v>
      </c>
      <c r="B11" s="83" t="s">
        <v>179</v>
      </c>
      <c r="C11" s="13" t="s">
        <v>180</v>
      </c>
      <c r="D11" s="13" t="s">
        <v>70</v>
      </c>
      <c r="E11" s="13" t="s">
        <v>71</v>
      </c>
      <c r="F11" s="13" t="s">
        <v>183</v>
      </c>
      <c r="G11" s="13" t="s">
        <v>184</v>
      </c>
      <c r="H11" s="29">
        <v>100876</v>
      </c>
      <c r="I11" s="29">
        <v>876</v>
      </c>
      <c r="J11" s="29">
        <v>219</v>
      </c>
      <c r="K11" s="29"/>
      <c r="L11" s="29">
        <v>657</v>
      </c>
      <c r="M11" s="29"/>
      <c r="N11" s="29"/>
      <c r="O11" s="29"/>
      <c r="P11" s="29"/>
      <c r="Q11" s="29"/>
      <c r="R11" s="29">
        <v>100000</v>
      </c>
      <c r="S11" s="29">
        <v>100000</v>
      </c>
      <c r="T11" s="29"/>
      <c r="U11" s="29"/>
      <c r="V11" s="29"/>
      <c r="W11" s="29"/>
    </row>
    <row r="12" spans="1:23" ht="31.35" customHeight="1">
      <c r="A12" s="84" t="s">
        <v>46</v>
      </c>
      <c r="B12" s="83" t="s">
        <v>179</v>
      </c>
      <c r="C12" s="13" t="s">
        <v>180</v>
      </c>
      <c r="D12" s="13" t="s">
        <v>70</v>
      </c>
      <c r="E12" s="13" t="s">
        <v>71</v>
      </c>
      <c r="F12" s="13" t="s">
        <v>185</v>
      </c>
      <c r="G12" s="13" t="s">
        <v>186</v>
      </c>
      <c r="H12" s="29">
        <v>459975</v>
      </c>
      <c r="I12" s="29">
        <v>459975</v>
      </c>
      <c r="J12" s="29">
        <v>114993.75</v>
      </c>
      <c r="K12" s="29"/>
      <c r="L12" s="29">
        <v>344981.25</v>
      </c>
      <c r="M12" s="29"/>
      <c r="N12" s="29"/>
      <c r="O12" s="29"/>
      <c r="P12" s="29"/>
      <c r="Q12" s="29"/>
      <c r="R12" s="29"/>
      <c r="S12" s="29"/>
      <c r="T12" s="29"/>
      <c r="U12" s="29"/>
      <c r="V12" s="29"/>
      <c r="W12" s="29"/>
    </row>
    <row r="13" spans="1:23" ht="31.35" customHeight="1">
      <c r="A13" s="84" t="s">
        <v>46</v>
      </c>
      <c r="B13" s="83" t="s">
        <v>179</v>
      </c>
      <c r="C13" s="13" t="s">
        <v>180</v>
      </c>
      <c r="D13" s="13" t="s">
        <v>70</v>
      </c>
      <c r="E13" s="13" t="s">
        <v>71</v>
      </c>
      <c r="F13" s="13" t="s">
        <v>187</v>
      </c>
      <c r="G13" s="13" t="s">
        <v>188</v>
      </c>
      <c r="H13" s="29">
        <v>11442704</v>
      </c>
      <c r="I13" s="29">
        <v>7942704</v>
      </c>
      <c r="J13" s="29">
        <v>1985676</v>
      </c>
      <c r="K13" s="29"/>
      <c r="L13" s="29">
        <v>5957028</v>
      </c>
      <c r="M13" s="29"/>
      <c r="N13" s="29"/>
      <c r="O13" s="29"/>
      <c r="P13" s="29"/>
      <c r="Q13" s="29"/>
      <c r="R13" s="29">
        <v>3500000</v>
      </c>
      <c r="S13" s="29"/>
      <c r="T13" s="29"/>
      <c r="U13" s="29"/>
      <c r="V13" s="29"/>
      <c r="W13" s="29">
        <v>3500000</v>
      </c>
    </row>
    <row r="14" spans="1:23" ht="31.35" customHeight="1">
      <c r="A14" s="84" t="s">
        <v>46</v>
      </c>
      <c r="B14" s="83" t="s">
        <v>189</v>
      </c>
      <c r="C14" s="13" t="s">
        <v>190</v>
      </c>
      <c r="D14" s="13" t="s">
        <v>101</v>
      </c>
      <c r="E14" s="13" t="s">
        <v>102</v>
      </c>
      <c r="F14" s="13" t="s">
        <v>191</v>
      </c>
      <c r="G14" s="13" t="s">
        <v>192</v>
      </c>
      <c r="H14" s="29">
        <v>1945340.64</v>
      </c>
      <c r="I14" s="29">
        <v>1945340.64</v>
      </c>
      <c r="J14" s="29">
        <v>486335.16</v>
      </c>
      <c r="K14" s="29"/>
      <c r="L14" s="29">
        <v>1459005.48</v>
      </c>
      <c r="M14" s="29"/>
      <c r="N14" s="29"/>
      <c r="O14" s="29"/>
      <c r="P14" s="29"/>
      <c r="Q14" s="29"/>
      <c r="R14" s="29"/>
      <c r="S14" s="29"/>
      <c r="T14" s="29"/>
      <c r="U14" s="29"/>
      <c r="V14" s="29"/>
      <c r="W14" s="29"/>
    </row>
    <row r="15" spans="1:23" ht="31.35" customHeight="1">
      <c r="A15" s="84" t="s">
        <v>46</v>
      </c>
      <c r="B15" s="83" t="s">
        <v>189</v>
      </c>
      <c r="C15" s="13" t="s">
        <v>190</v>
      </c>
      <c r="D15" s="13" t="s">
        <v>105</v>
      </c>
      <c r="E15" s="13" t="s">
        <v>104</v>
      </c>
      <c r="F15" s="13" t="s">
        <v>193</v>
      </c>
      <c r="G15" s="13" t="s">
        <v>194</v>
      </c>
      <c r="H15" s="29">
        <v>133621.59</v>
      </c>
      <c r="I15" s="29">
        <v>95621.59</v>
      </c>
      <c r="J15" s="29">
        <v>23905.4</v>
      </c>
      <c r="K15" s="29"/>
      <c r="L15" s="29">
        <v>71716.19</v>
      </c>
      <c r="M15" s="29"/>
      <c r="N15" s="29"/>
      <c r="O15" s="29"/>
      <c r="P15" s="29"/>
      <c r="Q15" s="29"/>
      <c r="R15" s="29">
        <v>38000</v>
      </c>
      <c r="S15" s="29">
        <v>38000</v>
      </c>
      <c r="T15" s="29"/>
      <c r="U15" s="29"/>
      <c r="V15" s="29"/>
      <c r="W15" s="29"/>
    </row>
    <row r="16" spans="1:23" ht="31.35" customHeight="1">
      <c r="A16" s="84" t="s">
        <v>46</v>
      </c>
      <c r="B16" s="83" t="s">
        <v>189</v>
      </c>
      <c r="C16" s="13" t="s">
        <v>190</v>
      </c>
      <c r="D16" s="13" t="s">
        <v>110</v>
      </c>
      <c r="E16" s="13" t="s">
        <v>111</v>
      </c>
      <c r="F16" s="13" t="s">
        <v>195</v>
      </c>
      <c r="G16" s="13" t="s">
        <v>196</v>
      </c>
      <c r="H16" s="29">
        <v>1313104.93</v>
      </c>
      <c r="I16" s="29">
        <v>1313104.93</v>
      </c>
      <c r="J16" s="29">
        <v>328276.23</v>
      </c>
      <c r="K16" s="29"/>
      <c r="L16" s="29">
        <v>984828.7</v>
      </c>
      <c r="M16" s="29"/>
      <c r="N16" s="29"/>
      <c r="O16" s="29"/>
      <c r="P16" s="29"/>
      <c r="Q16" s="29"/>
      <c r="R16" s="29"/>
      <c r="S16" s="29"/>
      <c r="T16" s="29"/>
      <c r="U16" s="29"/>
      <c r="V16" s="29"/>
      <c r="W16" s="29"/>
    </row>
    <row r="17" spans="1:23" ht="31.35" customHeight="1">
      <c r="A17" s="84" t="s">
        <v>46</v>
      </c>
      <c r="B17" s="83" t="s">
        <v>189</v>
      </c>
      <c r="C17" s="13" t="s">
        <v>190</v>
      </c>
      <c r="D17" s="13" t="s">
        <v>112</v>
      </c>
      <c r="E17" s="13" t="s">
        <v>113</v>
      </c>
      <c r="F17" s="13" t="s">
        <v>197</v>
      </c>
      <c r="G17" s="13" t="s">
        <v>198</v>
      </c>
      <c r="H17" s="29">
        <v>749607.44</v>
      </c>
      <c r="I17" s="29">
        <v>749607.44</v>
      </c>
      <c r="J17" s="29">
        <v>187401.86</v>
      </c>
      <c r="K17" s="29"/>
      <c r="L17" s="29">
        <v>562205.57999999996</v>
      </c>
      <c r="M17" s="29"/>
      <c r="N17" s="29"/>
      <c r="O17" s="29"/>
      <c r="P17" s="29"/>
      <c r="Q17" s="29"/>
      <c r="R17" s="29"/>
      <c r="S17" s="29"/>
      <c r="T17" s="29"/>
      <c r="U17" s="29"/>
      <c r="V17" s="29"/>
      <c r="W17" s="29"/>
    </row>
    <row r="18" spans="1:23" ht="31.35" customHeight="1">
      <c r="A18" s="84" t="s">
        <v>46</v>
      </c>
      <c r="B18" s="83" t="s">
        <v>189</v>
      </c>
      <c r="C18" s="13" t="s">
        <v>190</v>
      </c>
      <c r="D18" s="13" t="s">
        <v>114</v>
      </c>
      <c r="E18" s="13" t="s">
        <v>115</v>
      </c>
      <c r="F18" s="13" t="s">
        <v>193</v>
      </c>
      <c r="G18" s="13" t="s">
        <v>194</v>
      </c>
      <c r="H18" s="29">
        <v>60450</v>
      </c>
      <c r="I18" s="29">
        <v>60450</v>
      </c>
      <c r="J18" s="29">
        <v>60450</v>
      </c>
      <c r="K18" s="29"/>
      <c r="L18" s="29"/>
      <c r="M18" s="29"/>
      <c r="N18" s="29"/>
      <c r="O18" s="29"/>
      <c r="P18" s="29"/>
      <c r="Q18" s="29"/>
      <c r="R18" s="29"/>
      <c r="S18" s="29"/>
      <c r="T18" s="29"/>
      <c r="U18" s="29"/>
      <c r="V18" s="29"/>
      <c r="W18" s="29"/>
    </row>
    <row r="19" spans="1:23" ht="31.35" customHeight="1">
      <c r="A19" s="84" t="s">
        <v>46</v>
      </c>
      <c r="B19" s="83" t="s">
        <v>199</v>
      </c>
      <c r="C19" s="13" t="s">
        <v>129</v>
      </c>
      <c r="D19" s="13" t="s">
        <v>128</v>
      </c>
      <c r="E19" s="13" t="s">
        <v>129</v>
      </c>
      <c r="F19" s="13" t="s">
        <v>200</v>
      </c>
      <c r="G19" s="13" t="s">
        <v>129</v>
      </c>
      <c r="H19" s="29">
        <v>1746798.05</v>
      </c>
      <c r="I19" s="29">
        <v>1426798.05</v>
      </c>
      <c r="J19" s="29">
        <v>356699.51</v>
      </c>
      <c r="K19" s="29"/>
      <c r="L19" s="29">
        <v>1070098.54</v>
      </c>
      <c r="M19" s="29"/>
      <c r="N19" s="29"/>
      <c r="O19" s="29"/>
      <c r="P19" s="29"/>
      <c r="Q19" s="29"/>
      <c r="R19" s="29">
        <v>320000</v>
      </c>
      <c r="S19" s="29">
        <v>320000</v>
      </c>
      <c r="T19" s="29"/>
      <c r="U19" s="29"/>
      <c r="V19" s="29"/>
      <c r="W19" s="29"/>
    </row>
    <row r="20" spans="1:23" ht="31.35" customHeight="1">
      <c r="A20" s="84" t="s">
        <v>46</v>
      </c>
      <c r="B20" s="83" t="s">
        <v>201</v>
      </c>
      <c r="C20" s="13" t="s">
        <v>202</v>
      </c>
      <c r="D20" s="13" t="s">
        <v>70</v>
      </c>
      <c r="E20" s="13" t="s">
        <v>71</v>
      </c>
      <c r="F20" s="13" t="s">
        <v>203</v>
      </c>
      <c r="G20" s="13" t="s">
        <v>204</v>
      </c>
      <c r="H20" s="29">
        <v>400000</v>
      </c>
      <c r="I20" s="29"/>
      <c r="J20" s="29"/>
      <c r="K20" s="29"/>
      <c r="L20" s="29"/>
      <c r="M20" s="29"/>
      <c r="N20" s="29"/>
      <c r="O20" s="29"/>
      <c r="P20" s="29"/>
      <c r="Q20" s="29"/>
      <c r="R20" s="29">
        <v>400000</v>
      </c>
      <c r="S20" s="29">
        <v>400000</v>
      </c>
      <c r="T20" s="29"/>
      <c r="U20" s="29"/>
      <c r="V20" s="29"/>
      <c r="W20" s="29"/>
    </row>
    <row r="21" spans="1:23" ht="31.35" customHeight="1">
      <c r="A21" s="84" t="s">
        <v>46</v>
      </c>
      <c r="B21" s="83" t="s">
        <v>205</v>
      </c>
      <c r="C21" s="13" t="s">
        <v>206</v>
      </c>
      <c r="D21" s="13" t="s">
        <v>70</v>
      </c>
      <c r="E21" s="13" t="s">
        <v>71</v>
      </c>
      <c r="F21" s="13" t="s">
        <v>207</v>
      </c>
      <c r="G21" s="13" t="s">
        <v>208</v>
      </c>
      <c r="H21" s="29">
        <v>26000</v>
      </c>
      <c r="I21" s="29">
        <v>26000</v>
      </c>
      <c r="J21" s="29">
        <v>6500</v>
      </c>
      <c r="K21" s="29"/>
      <c r="L21" s="29">
        <v>19500</v>
      </c>
      <c r="M21" s="29"/>
      <c r="N21" s="29"/>
      <c r="O21" s="29"/>
      <c r="P21" s="29"/>
      <c r="Q21" s="29"/>
      <c r="R21" s="29"/>
      <c r="S21" s="29"/>
      <c r="T21" s="29"/>
      <c r="U21" s="29"/>
      <c r="V21" s="29"/>
      <c r="W21" s="29"/>
    </row>
    <row r="22" spans="1:23" ht="31.35" customHeight="1">
      <c r="A22" s="84" t="s">
        <v>46</v>
      </c>
      <c r="B22" s="83" t="s">
        <v>209</v>
      </c>
      <c r="C22" s="13" t="s">
        <v>159</v>
      </c>
      <c r="D22" s="13" t="s">
        <v>70</v>
      </c>
      <c r="E22" s="13" t="s">
        <v>71</v>
      </c>
      <c r="F22" s="13" t="s">
        <v>210</v>
      </c>
      <c r="G22" s="13" t="s">
        <v>159</v>
      </c>
      <c r="H22" s="29">
        <v>25900</v>
      </c>
      <c r="I22" s="29">
        <v>25900</v>
      </c>
      <c r="J22" s="29">
        <v>6475</v>
      </c>
      <c r="K22" s="29"/>
      <c r="L22" s="29">
        <v>19425</v>
      </c>
      <c r="M22" s="29"/>
      <c r="N22" s="29"/>
      <c r="O22" s="29"/>
      <c r="P22" s="29"/>
      <c r="Q22" s="29"/>
      <c r="R22" s="29"/>
      <c r="S22" s="29"/>
      <c r="T22" s="29"/>
      <c r="U22" s="29"/>
      <c r="V22" s="29"/>
      <c r="W22" s="29"/>
    </row>
    <row r="23" spans="1:23" ht="31.35" customHeight="1">
      <c r="A23" s="84" t="s">
        <v>46</v>
      </c>
      <c r="B23" s="83" t="s">
        <v>211</v>
      </c>
      <c r="C23" s="13" t="s">
        <v>212</v>
      </c>
      <c r="D23" s="13" t="s">
        <v>70</v>
      </c>
      <c r="E23" s="13" t="s">
        <v>71</v>
      </c>
      <c r="F23" s="13" t="s">
        <v>213</v>
      </c>
      <c r="G23" s="13" t="s">
        <v>212</v>
      </c>
      <c r="H23" s="29">
        <v>398465.1</v>
      </c>
      <c r="I23" s="29">
        <v>278465.09999999998</v>
      </c>
      <c r="J23" s="29">
        <v>69616.28</v>
      </c>
      <c r="K23" s="29"/>
      <c r="L23" s="29">
        <v>208848.82</v>
      </c>
      <c r="M23" s="29"/>
      <c r="N23" s="29"/>
      <c r="O23" s="29"/>
      <c r="P23" s="29"/>
      <c r="Q23" s="29"/>
      <c r="R23" s="29">
        <v>120000</v>
      </c>
      <c r="S23" s="29">
        <v>120000</v>
      </c>
      <c r="T23" s="29"/>
      <c r="U23" s="29"/>
      <c r="V23" s="29"/>
      <c r="W23" s="29"/>
    </row>
    <row r="24" spans="1:23" ht="31.35" customHeight="1">
      <c r="A24" s="84" t="s">
        <v>46</v>
      </c>
      <c r="B24" s="83" t="s">
        <v>214</v>
      </c>
      <c r="C24" s="13" t="s">
        <v>215</v>
      </c>
      <c r="D24" s="13" t="s">
        <v>70</v>
      </c>
      <c r="E24" s="13" t="s">
        <v>71</v>
      </c>
      <c r="F24" s="13" t="s">
        <v>216</v>
      </c>
      <c r="G24" s="13" t="s">
        <v>217</v>
      </c>
      <c r="H24" s="29">
        <v>143749.94</v>
      </c>
      <c r="I24" s="29">
        <v>83749.94</v>
      </c>
      <c r="J24" s="29"/>
      <c r="K24" s="29"/>
      <c r="L24" s="29">
        <v>83749.94</v>
      </c>
      <c r="M24" s="29"/>
      <c r="N24" s="29"/>
      <c r="O24" s="29"/>
      <c r="P24" s="29"/>
      <c r="Q24" s="29"/>
      <c r="R24" s="29">
        <v>60000</v>
      </c>
      <c r="S24" s="29">
        <v>60000</v>
      </c>
      <c r="T24" s="29"/>
      <c r="U24" s="29"/>
      <c r="V24" s="29"/>
      <c r="W24" s="29"/>
    </row>
    <row r="25" spans="1:23" ht="31.35" customHeight="1">
      <c r="A25" s="84" t="s">
        <v>46</v>
      </c>
      <c r="B25" s="83" t="s">
        <v>214</v>
      </c>
      <c r="C25" s="13" t="s">
        <v>215</v>
      </c>
      <c r="D25" s="13" t="s">
        <v>70</v>
      </c>
      <c r="E25" s="13" t="s">
        <v>71</v>
      </c>
      <c r="F25" s="13" t="s">
        <v>218</v>
      </c>
      <c r="G25" s="13" t="s">
        <v>219</v>
      </c>
      <c r="H25" s="29">
        <v>46000</v>
      </c>
      <c r="I25" s="29">
        <v>6000</v>
      </c>
      <c r="J25" s="29"/>
      <c r="K25" s="29"/>
      <c r="L25" s="29">
        <v>6000</v>
      </c>
      <c r="M25" s="29"/>
      <c r="N25" s="29"/>
      <c r="O25" s="29"/>
      <c r="P25" s="29"/>
      <c r="Q25" s="29"/>
      <c r="R25" s="29">
        <v>40000</v>
      </c>
      <c r="S25" s="29">
        <v>40000</v>
      </c>
      <c r="T25" s="29"/>
      <c r="U25" s="29"/>
      <c r="V25" s="29"/>
      <c r="W25" s="29"/>
    </row>
    <row r="26" spans="1:23" ht="31.35" customHeight="1">
      <c r="A26" s="84" t="s">
        <v>46</v>
      </c>
      <c r="B26" s="83" t="s">
        <v>214</v>
      </c>
      <c r="C26" s="13" t="s">
        <v>215</v>
      </c>
      <c r="D26" s="13" t="s">
        <v>70</v>
      </c>
      <c r="E26" s="13" t="s">
        <v>71</v>
      </c>
      <c r="F26" s="13" t="s">
        <v>220</v>
      </c>
      <c r="G26" s="13" t="s">
        <v>221</v>
      </c>
      <c r="H26" s="29">
        <v>11000</v>
      </c>
      <c r="I26" s="29">
        <v>1000</v>
      </c>
      <c r="J26" s="29">
        <v>250</v>
      </c>
      <c r="K26" s="29"/>
      <c r="L26" s="29">
        <v>750</v>
      </c>
      <c r="M26" s="29"/>
      <c r="N26" s="29"/>
      <c r="O26" s="29"/>
      <c r="P26" s="29"/>
      <c r="Q26" s="29"/>
      <c r="R26" s="29">
        <v>10000</v>
      </c>
      <c r="S26" s="29">
        <v>10000</v>
      </c>
      <c r="T26" s="29"/>
      <c r="U26" s="29"/>
      <c r="V26" s="29"/>
      <c r="W26" s="29"/>
    </row>
    <row r="27" spans="1:23" ht="31.35" customHeight="1">
      <c r="A27" s="84" t="s">
        <v>46</v>
      </c>
      <c r="B27" s="83" t="s">
        <v>214</v>
      </c>
      <c r="C27" s="13" t="s">
        <v>215</v>
      </c>
      <c r="D27" s="13" t="s">
        <v>70</v>
      </c>
      <c r="E27" s="13" t="s">
        <v>71</v>
      </c>
      <c r="F27" s="13" t="s">
        <v>222</v>
      </c>
      <c r="G27" s="13" t="s">
        <v>223</v>
      </c>
      <c r="H27" s="29">
        <v>32000</v>
      </c>
      <c r="I27" s="29">
        <v>2000</v>
      </c>
      <c r="J27" s="29">
        <v>500</v>
      </c>
      <c r="K27" s="29"/>
      <c r="L27" s="29">
        <v>1500</v>
      </c>
      <c r="M27" s="29"/>
      <c r="N27" s="29"/>
      <c r="O27" s="29"/>
      <c r="P27" s="29"/>
      <c r="Q27" s="29"/>
      <c r="R27" s="29">
        <v>30000</v>
      </c>
      <c r="S27" s="29">
        <v>30000</v>
      </c>
      <c r="T27" s="29"/>
      <c r="U27" s="29"/>
      <c r="V27" s="29"/>
      <c r="W27" s="29"/>
    </row>
    <row r="28" spans="1:23" ht="31.35" customHeight="1">
      <c r="A28" s="84" t="s">
        <v>46</v>
      </c>
      <c r="B28" s="83" t="s">
        <v>214</v>
      </c>
      <c r="C28" s="13" t="s">
        <v>215</v>
      </c>
      <c r="D28" s="13" t="s">
        <v>70</v>
      </c>
      <c r="E28" s="13" t="s">
        <v>71</v>
      </c>
      <c r="F28" s="13" t="s">
        <v>224</v>
      </c>
      <c r="G28" s="13" t="s">
        <v>225</v>
      </c>
      <c r="H28" s="29">
        <v>73000</v>
      </c>
      <c r="I28" s="29">
        <v>3000</v>
      </c>
      <c r="J28" s="29">
        <v>750</v>
      </c>
      <c r="K28" s="29"/>
      <c r="L28" s="29">
        <v>2250</v>
      </c>
      <c r="M28" s="29"/>
      <c r="N28" s="29"/>
      <c r="O28" s="29"/>
      <c r="P28" s="29"/>
      <c r="Q28" s="29"/>
      <c r="R28" s="29">
        <v>70000</v>
      </c>
      <c r="S28" s="29">
        <v>70000</v>
      </c>
      <c r="T28" s="29"/>
      <c r="U28" s="29"/>
      <c r="V28" s="29"/>
      <c r="W28" s="29"/>
    </row>
    <row r="29" spans="1:23" ht="31.35" customHeight="1">
      <c r="A29" s="84" t="s">
        <v>46</v>
      </c>
      <c r="B29" s="83" t="s">
        <v>214</v>
      </c>
      <c r="C29" s="13" t="s">
        <v>215</v>
      </c>
      <c r="D29" s="13" t="s">
        <v>70</v>
      </c>
      <c r="E29" s="13" t="s">
        <v>71</v>
      </c>
      <c r="F29" s="13" t="s">
        <v>226</v>
      </c>
      <c r="G29" s="13" t="s">
        <v>227</v>
      </c>
      <c r="H29" s="29">
        <v>113000</v>
      </c>
      <c r="I29" s="29">
        <v>13000</v>
      </c>
      <c r="J29" s="29">
        <v>3250</v>
      </c>
      <c r="K29" s="29"/>
      <c r="L29" s="29">
        <v>9750</v>
      </c>
      <c r="M29" s="29"/>
      <c r="N29" s="29"/>
      <c r="O29" s="29"/>
      <c r="P29" s="29"/>
      <c r="Q29" s="29"/>
      <c r="R29" s="29">
        <v>100000</v>
      </c>
      <c r="S29" s="29">
        <v>50000</v>
      </c>
      <c r="T29" s="29"/>
      <c r="U29" s="29"/>
      <c r="V29" s="29"/>
      <c r="W29" s="29">
        <v>50000</v>
      </c>
    </row>
    <row r="30" spans="1:23" ht="31.35" customHeight="1">
      <c r="A30" s="84" t="s">
        <v>46</v>
      </c>
      <c r="B30" s="83" t="s">
        <v>214</v>
      </c>
      <c r="C30" s="13" t="s">
        <v>215</v>
      </c>
      <c r="D30" s="13" t="s">
        <v>70</v>
      </c>
      <c r="E30" s="13" t="s">
        <v>71</v>
      </c>
      <c r="F30" s="13" t="s">
        <v>228</v>
      </c>
      <c r="G30" s="13" t="s">
        <v>229</v>
      </c>
      <c r="H30" s="29">
        <v>590000</v>
      </c>
      <c r="I30" s="29">
        <v>290000</v>
      </c>
      <c r="J30" s="29"/>
      <c r="K30" s="29"/>
      <c r="L30" s="29">
        <v>290000</v>
      </c>
      <c r="M30" s="29"/>
      <c r="N30" s="29"/>
      <c r="O30" s="29"/>
      <c r="P30" s="29"/>
      <c r="Q30" s="29"/>
      <c r="R30" s="29">
        <v>300000</v>
      </c>
      <c r="S30" s="29">
        <v>300000</v>
      </c>
      <c r="T30" s="29"/>
      <c r="U30" s="29"/>
      <c r="V30" s="29"/>
      <c r="W30" s="29"/>
    </row>
    <row r="31" spans="1:23" ht="31.35" customHeight="1">
      <c r="A31" s="84" t="s">
        <v>46</v>
      </c>
      <c r="B31" s="83" t="s">
        <v>214</v>
      </c>
      <c r="C31" s="13" t="s">
        <v>215</v>
      </c>
      <c r="D31" s="13" t="s">
        <v>70</v>
      </c>
      <c r="E31" s="13" t="s">
        <v>71</v>
      </c>
      <c r="F31" s="13" t="s">
        <v>230</v>
      </c>
      <c r="G31" s="13" t="s">
        <v>231</v>
      </c>
      <c r="H31" s="29">
        <v>250000</v>
      </c>
      <c r="I31" s="29">
        <v>50000</v>
      </c>
      <c r="J31" s="29">
        <v>12500</v>
      </c>
      <c r="K31" s="29"/>
      <c r="L31" s="29">
        <v>37500</v>
      </c>
      <c r="M31" s="29"/>
      <c r="N31" s="29"/>
      <c r="O31" s="29"/>
      <c r="P31" s="29"/>
      <c r="Q31" s="29"/>
      <c r="R31" s="29">
        <v>200000</v>
      </c>
      <c r="S31" s="29">
        <v>100000</v>
      </c>
      <c r="T31" s="29"/>
      <c r="U31" s="29"/>
      <c r="V31" s="29"/>
      <c r="W31" s="29">
        <v>100000</v>
      </c>
    </row>
    <row r="32" spans="1:23" ht="31.35" customHeight="1">
      <c r="A32" s="84" t="s">
        <v>46</v>
      </c>
      <c r="B32" s="83" t="s">
        <v>214</v>
      </c>
      <c r="C32" s="13" t="s">
        <v>215</v>
      </c>
      <c r="D32" s="13" t="s">
        <v>70</v>
      </c>
      <c r="E32" s="13" t="s">
        <v>71</v>
      </c>
      <c r="F32" s="13" t="s">
        <v>232</v>
      </c>
      <c r="G32" s="13" t="s">
        <v>233</v>
      </c>
      <c r="H32" s="29">
        <v>57000</v>
      </c>
      <c r="I32" s="29">
        <v>7000</v>
      </c>
      <c r="J32" s="29">
        <v>1750</v>
      </c>
      <c r="K32" s="29"/>
      <c r="L32" s="29">
        <v>5250</v>
      </c>
      <c r="M32" s="29"/>
      <c r="N32" s="29"/>
      <c r="O32" s="29"/>
      <c r="P32" s="29"/>
      <c r="Q32" s="29"/>
      <c r="R32" s="29">
        <v>50000</v>
      </c>
      <c r="S32" s="29">
        <v>50000</v>
      </c>
      <c r="T32" s="29"/>
      <c r="U32" s="29"/>
      <c r="V32" s="29"/>
      <c r="W32" s="29"/>
    </row>
    <row r="33" spans="1:23" ht="31.35" customHeight="1">
      <c r="A33" s="84" t="s">
        <v>46</v>
      </c>
      <c r="B33" s="83" t="s">
        <v>214</v>
      </c>
      <c r="C33" s="13" t="s">
        <v>215</v>
      </c>
      <c r="D33" s="13" t="s">
        <v>70</v>
      </c>
      <c r="E33" s="13" t="s">
        <v>71</v>
      </c>
      <c r="F33" s="13" t="s">
        <v>234</v>
      </c>
      <c r="G33" s="13" t="s">
        <v>235</v>
      </c>
      <c r="H33" s="29">
        <v>200000</v>
      </c>
      <c r="I33" s="29"/>
      <c r="J33" s="29"/>
      <c r="K33" s="29"/>
      <c r="L33" s="29"/>
      <c r="M33" s="29"/>
      <c r="N33" s="29"/>
      <c r="O33" s="29"/>
      <c r="P33" s="29"/>
      <c r="Q33" s="29"/>
      <c r="R33" s="29">
        <v>200000</v>
      </c>
      <c r="S33" s="29">
        <v>200000</v>
      </c>
      <c r="T33" s="29"/>
      <c r="U33" s="29"/>
      <c r="V33" s="29"/>
      <c r="W33" s="29"/>
    </row>
    <row r="34" spans="1:23" ht="31.35" customHeight="1">
      <c r="A34" s="84" t="s">
        <v>46</v>
      </c>
      <c r="B34" s="83" t="s">
        <v>214</v>
      </c>
      <c r="C34" s="13" t="s">
        <v>215</v>
      </c>
      <c r="D34" s="13" t="s">
        <v>70</v>
      </c>
      <c r="E34" s="13" t="s">
        <v>71</v>
      </c>
      <c r="F34" s="13" t="s">
        <v>236</v>
      </c>
      <c r="G34" s="13" t="s">
        <v>237</v>
      </c>
      <c r="H34" s="29">
        <v>56000</v>
      </c>
      <c r="I34" s="29">
        <v>5900</v>
      </c>
      <c r="J34" s="29">
        <v>1475</v>
      </c>
      <c r="K34" s="29"/>
      <c r="L34" s="29">
        <v>4425</v>
      </c>
      <c r="M34" s="29"/>
      <c r="N34" s="29"/>
      <c r="O34" s="29"/>
      <c r="P34" s="29"/>
      <c r="Q34" s="29"/>
      <c r="R34" s="29">
        <v>50100</v>
      </c>
      <c r="S34" s="29">
        <v>50100</v>
      </c>
      <c r="T34" s="29"/>
      <c r="U34" s="29"/>
      <c r="V34" s="29"/>
      <c r="W34" s="29"/>
    </row>
    <row r="35" spans="1:23" ht="31.35" customHeight="1">
      <c r="A35" s="84" t="s">
        <v>46</v>
      </c>
      <c r="B35" s="83" t="s">
        <v>214</v>
      </c>
      <c r="C35" s="13" t="s">
        <v>215</v>
      </c>
      <c r="D35" s="13" t="s">
        <v>70</v>
      </c>
      <c r="E35" s="13" t="s">
        <v>71</v>
      </c>
      <c r="F35" s="13" t="s">
        <v>238</v>
      </c>
      <c r="G35" s="13" t="s">
        <v>239</v>
      </c>
      <c r="H35" s="29">
        <v>49000</v>
      </c>
      <c r="I35" s="29">
        <v>4000</v>
      </c>
      <c r="J35" s="29">
        <v>1000</v>
      </c>
      <c r="K35" s="29"/>
      <c r="L35" s="29">
        <v>3000</v>
      </c>
      <c r="M35" s="29"/>
      <c r="N35" s="29"/>
      <c r="O35" s="29"/>
      <c r="P35" s="29"/>
      <c r="Q35" s="29"/>
      <c r="R35" s="29">
        <v>45000</v>
      </c>
      <c r="S35" s="29">
        <v>45000</v>
      </c>
      <c r="T35" s="29"/>
      <c r="U35" s="29"/>
      <c r="V35" s="29"/>
      <c r="W35" s="29"/>
    </row>
    <row r="36" spans="1:23" ht="31.35" customHeight="1">
      <c r="A36" s="84" t="s">
        <v>46</v>
      </c>
      <c r="B36" s="83" t="s">
        <v>214</v>
      </c>
      <c r="C36" s="13" t="s">
        <v>215</v>
      </c>
      <c r="D36" s="13" t="s">
        <v>70</v>
      </c>
      <c r="E36" s="13" t="s">
        <v>71</v>
      </c>
      <c r="F36" s="13" t="s">
        <v>240</v>
      </c>
      <c r="G36" s="13" t="s">
        <v>241</v>
      </c>
      <c r="H36" s="29">
        <v>1944900</v>
      </c>
      <c r="I36" s="29"/>
      <c r="J36" s="29"/>
      <c r="K36" s="29"/>
      <c r="L36" s="29"/>
      <c r="M36" s="29"/>
      <c r="N36" s="29"/>
      <c r="O36" s="29"/>
      <c r="P36" s="29"/>
      <c r="Q36" s="29"/>
      <c r="R36" s="29">
        <v>1944900</v>
      </c>
      <c r="S36" s="29">
        <v>544900</v>
      </c>
      <c r="T36" s="29"/>
      <c r="U36" s="29"/>
      <c r="V36" s="29"/>
      <c r="W36" s="29">
        <v>1400000</v>
      </c>
    </row>
    <row r="37" spans="1:23" ht="31.35" customHeight="1">
      <c r="A37" s="84" t="s">
        <v>46</v>
      </c>
      <c r="B37" s="83" t="s">
        <v>214</v>
      </c>
      <c r="C37" s="13" t="s">
        <v>215</v>
      </c>
      <c r="D37" s="13" t="s">
        <v>70</v>
      </c>
      <c r="E37" s="13" t="s">
        <v>71</v>
      </c>
      <c r="F37" s="13" t="s">
        <v>242</v>
      </c>
      <c r="G37" s="13" t="s">
        <v>243</v>
      </c>
      <c r="H37" s="29">
        <v>500000</v>
      </c>
      <c r="I37" s="29"/>
      <c r="J37" s="29"/>
      <c r="K37" s="29"/>
      <c r="L37" s="29"/>
      <c r="M37" s="29"/>
      <c r="N37" s="29"/>
      <c r="O37" s="29"/>
      <c r="P37" s="29"/>
      <c r="Q37" s="29"/>
      <c r="R37" s="29">
        <v>500000</v>
      </c>
      <c r="S37" s="29">
        <v>200000</v>
      </c>
      <c r="T37" s="29"/>
      <c r="U37" s="29"/>
      <c r="V37" s="29"/>
      <c r="W37" s="29">
        <v>300000</v>
      </c>
    </row>
    <row r="38" spans="1:23" ht="31.35" customHeight="1">
      <c r="A38" s="84" t="s">
        <v>46</v>
      </c>
      <c r="B38" s="83" t="s">
        <v>214</v>
      </c>
      <c r="C38" s="13" t="s">
        <v>215</v>
      </c>
      <c r="D38" s="13" t="s">
        <v>70</v>
      </c>
      <c r="E38" s="13" t="s">
        <v>71</v>
      </c>
      <c r="F38" s="13" t="s">
        <v>244</v>
      </c>
      <c r="G38" s="13" t="s">
        <v>245</v>
      </c>
      <c r="H38" s="29">
        <v>492000</v>
      </c>
      <c r="I38" s="29">
        <v>60000</v>
      </c>
      <c r="J38" s="29">
        <v>15000</v>
      </c>
      <c r="K38" s="29"/>
      <c r="L38" s="29">
        <v>45000</v>
      </c>
      <c r="M38" s="29"/>
      <c r="N38" s="29"/>
      <c r="O38" s="29"/>
      <c r="P38" s="29"/>
      <c r="Q38" s="29"/>
      <c r="R38" s="29">
        <v>432000</v>
      </c>
      <c r="S38" s="29">
        <v>332000</v>
      </c>
      <c r="T38" s="29"/>
      <c r="U38" s="29"/>
      <c r="V38" s="29"/>
      <c r="W38" s="29">
        <v>100000</v>
      </c>
    </row>
    <row r="39" spans="1:23" ht="31.35" customHeight="1">
      <c r="A39" s="84" t="s">
        <v>46</v>
      </c>
      <c r="B39" s="83" t="s">
        <v>214</v>
      </c>
      <c r="C39" s="13" t="s">
        <v>215</v>
      </c>
      <c r="D39" s="13" t="s">
        <v>70</v>
      </c>
      <c r="E39" s="13" t="s">
        <v>71</v>
      </c>
      <c r="F39" s="13" t="s">
        <v>246</v>
      </c>
      <c r="G39" s="13" t="s">
        <v>247</v>
      </c>
      <c r="H39" s="29">
        <v>418465.1</v>
      </c>
      <c r="I39" s="29">
        <v>278465.09999999998</v>
      </c>
      <c r="J39" s="29">
        <v>69616.28</v>
      </c>
      <c r="K39" s="29"/>
      <c r="L39" s="29">
        <v>208848.82</v>
      </c>
      <c r="M39" s="29"/>
      <c r="N39" s="29"/>
      <c r="O39" s="29"/>
      <c r="P39" s="29"/>
      <c r="Q39" s="29"/>
      <c r="R39" s="29">
        <v>140000</v>
      </c>
      <c r="S39" s="29">
        <v>140000</v>
      </c>
      <c r="T39" s="29"/>
      <c r="U39" s="29"/>
      <c r="V39" s="29"/>
      <c r="W39" s="29"/>
    </row>
    <row r="40" spans="1:23" ht="31.35" customHeight="1">
      <c r="A40" s="84" t="s">
        <v>46</v>
      </c>
      <c r="B40" s="83" t="s">
        <v>214</v>
      </c>
      <c r="C40" s="13" t="s">
        <v>215</v>
      </c>
      <c r="D40" s="13" t="s">
        <v>70</v>
      </c>
      <c r="E40" s="13" t="s">
        <v>71</v>
      </c>
      <c r="F40" s="13" t="s">
        <v>248</v>
      </c>
      <c r="G40" s="13" t="s">
        <v>249</v>
      </c>
      <c r="H40" s="29">
        <v>500000</v>
      </c>
      <c r="I40" s="29"/>
      <c r="J40" s="29"/>
      <c r="K40" s="29"/>
      <c r="L40" s="29"/>
      <c r="M40" s="29"/>
      <c r="N40" s="29"/>
      <c r="O40" s="29"/>
      <c r="P40" s="29"/>
      <c r="Q40" s="29"/>
      <c r="R40" s="29">
        <v>500000</v>
      </c>
      <c r="S40" s="29">
        <v>150000</v>
      </c>
      <c r="T40" s="29"/>
      <c r="U40" s="29"/>
      <c r="V40" s="29"/>
      <c r="W40" s="29">
        <v>350000</v>
      </c>
    </row>
    <row r="41" spans="1:23" ht="31.35" customHeight="1">
      <c r="A41" s="84" t="s">
        <v>46</v>
      </c>
      <c r="B41" s="83" t="s">
        <v>214</v>
      </c>
      <c r="C41" s="13" t="s">
        <v>215</v>
      </c>
      <c r="D41" s="13" t="s">
        <v>70</v>
      </c>
      <c r="E41" s="13" t="s">
        <v>71</v>
      </c>
      <c r="F41" s="13" t="s">
        <v>250</v>
      </c>
      <c r="G41" s="13" t="s">
        <v>251</v>
      </c>
      <c r="H41" s="29">
        <v>215800</v>
      </c>
      <c r="I41" s="29">
        <v>15800</v>
      </c>
      <c r="J41" s="29">
        <v>3950</v>
      </c>
      <c r="K41" s="29"/>
      <c r="L41" s="29">
        <v>11850</v>
      </c>
      <c r="M41" s="29"/>
      <c r="N41" s="29"/>
      <c r="O41" s="29"/>
      <c r="P41" s="29"/>
      <c r="Q41" s="29"/>
      <c r="R41" s="29">
        <v>200000</v>
      </c>
      <c r="S41" s="29">
        <v>200000</v>
      </c>
      <c r="T41" s="29"/>
      <c r="U41" s="29"/>
      <c r="V41" s="29"/>
      <c r="W41" s="29"/>
    </row>
    <row r="42" spans="1:23" ht="31.35" customHeight="1">
      <c r="A42" s="84" t="s">
        <v>46</v>
      </c>
      <c r="B42" s="83" t="s">
        <v>214</v>
      </c>
      <c r="C42" s="13" t="s">
        <v>215</v>
      </c>
      <c r="D42" s="13" t="s">
        <v>70</v>
      </c>
      <c r="E42" s="13" t="s">
        <v>71</v>
      </c>
      <c r="F42" s="13" t="s">
        <v>252</v>
      </c>
      <c r="G42" s="13" t="s">
        <v>253</v>
      </c>
      <c r="H42" s="29">
        <v>39888</v>
      </c>
      <c r="I42" s="29">
        <v>39888</v>
      </c>
      <c r="J42" s="29"/>
      <c r="K42" s="29"/>
      <c r="L42" s="29">
        <v>39888</v>
      </c>
      <c r="M42" s="29"/>
      <c r="N42" s="29"/>
      <c r="O42" s="29"/>
      <c r="P42" s="29"/>
      <c r="Q42" s="29"/>
      <c r="R42" s="29"/>
      <c r="S42" s="29"/>
      <c r="T42" s="29"/>
      <c r="U42" s="29"/>
      <c r="V42" s="29"/>
      <c r="W42" s="29"/>
    </row>
    <row r="43" spans="1:23" ht="31.35" customHeight="1">
      <c r="A43" s="84" t="s">
        <v>46</v>
      </c>
      <c r="B43" s="83" t="s">
        <v>214</v>
      </c>
      <c r="C43" s="13" t="s">
        <v>215</v>
      </c>
      <c r="D43" s="13" t="s">
        <v>99</v>
      </c>
      <c r="E43" s="13" t="s">
        <v>100</v>
      </c>
      <c r="F43" s="13" t="s">
        <v>250</v>
      </c>
      <c r="G43" s="13" t="s">
        <v>251</v>
      </c>
      <c r="H43" s="29">
        <v>50780</v>
      </c>
      <c r="I43" s="29">
        <v>30780</v>
      </c>
      <c r="J43" s="29">
        <v>7695</v>
      </c>
      <c r="K43" s="29"/>
      <c r="L43" s="29">
        <v>23085</v>
      </c>
      <c r="M43" s="29"/>
      <c r="N43" s="29"/>
      <c r="O43" s="29"/>
      <c r="P43" s="29"/>
      <c r="Q43" s="29"/>
      <c r="R43" s="29">
        <v>20000</v>
      </c>
      <c r="S43" s="29">
        <v>20000</v>
      </c>
      <c r="T43" s="29"/>
      <c r="U43" s="29"/>
      <c r="V43" s="29"/>
      <c r="W43" s="29"/>
    </row>
    <row r="44" spans="1:23" ht="18.75" customHeight="1">
      <c r="A44" s="187" t="s">
        <v>130</v>
      </c>
      <c r="B44" s="188"/>
      <c r="C44" s="188"/>
      <c r="D44" s="188"/>
      <c r="E44" s="188"/>
      <c r="F44" s="188"/>
      <c r="G44" s="189"/>
      <c r="H44" s="29">
        <v>30105125.789999999</v>
      </c>
      <c r="I44" s="29">
        <v>20735125.789999999</v>
      </c>
      <c r="J44" s="29">
        <v>5124209.47</v>
      </c>
      <c r="K44" s="29"/>
      <c r="L44" s="29">
        <v>15610916.32</v>
      </c>
      <c r="M44" s="29"/>
      <c r="N44" s="29"/>
      <c r="O44" s="29"/>
      <c r="P44" s="29"/>
      <c r="Q44" s="29"/>
      <c r="R44" s="29">
        <v>9370000</v>
      </c>
      <c r="S44" s="29">
        <v>3570000</v>
      </c>
      <c r="T44" s="29"/>
      <c r="U44" s="29"/>
      <c r="V44" s="29"/>
      <c r="W44" s="29">
        <v>5800000</v>
      </c>
    </row>
  </sheetData>
  <mergeCells count="30">
    <mergeCell ref="U6:U7"/>
    <mergeCell ref="V6:V7"/>
    <mergeCell ref="W6:W7"/>
    <mergeCell ref="I6:I7"/>
    <mergeCell ref="O6:O7"/>
    <mergeCell ref="P6:P7"/>
    <mergeCell ref="R6:R7"/>
    <mergeCell ref="S6:S7"/>
    <mergeCell ref="T6:T7"/>
    <mergeCell ref="J6:J7"/>
    <mergeCell ref="K6:K7"/>
    <mergeCell ref="L6:L7"/>
    <mergeCell ref="M6:M7"/>
    <mergeCell ref="N6:N7"/>
    <mergeCell ref="D4:D7"/>
    <mergeCell ref="A44:G44"/>
    <mergeCell ref="A2:W2"/>
    <mergeCell ref="E4:E7"/>
    <mergeCell ref="A4:A7"/>
    <mergeCell ref="C4:C7"/>
    <mergeCell ref="A3:G3"/>
    <mergeCell ref="F4:F7"/>
    <mergeCell ref="G4:G7"/>
    <mergeCell ref="B4:B7"/>
    <mergeCell ref="N5:P5"/>
    <mergeCell ref="R5:W5"/>
    <mergeCell ref="Q5:Q7"/>
    <mergeCell ref="H4:W4"/>
    <mergeCell ref="H5:H7"/>
    <mergeCell ref="I5:M5"/>
  </mergeCells>
  <phoneticPr fontId="2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1FE62-540D-088E-D597-6288FDFAD502}">
  <sheetPr>
    <outlinePr summaryRight="0"/>
  </sheetPr>
  <dimension ref="A1:W131"/>
  <sheetViews>
    <sheetView showZeros="0" topLeftCell="A127" workbookViewId="0">
      <selection activeCell="H58" sqref="H58"/>
    </sheetView>
  </sheetViews>
  <sheetFormatPr defaultColWidth="9.109375" defaultRowHeight="14.25" customHeight="1"/>
  <cols>
    <col min="1" max="1" width="14.5546875" customWidth="1"/>
    <col min="2" max="2" width="21" customWidth="1"/>
    <col min="3" max="3" width="31.33203125" customWidth="1"/>
    <col min="4" max="4" width="23.88671875" customWidth="1"/>
    <col min="5" max="5" width="15.5546875" customWidth="1"/>
    <col min="6" max="6" width="19.77734375" customWidth="1"/>
    <col min="7" max="7" width="14.88671875" customWidth="1"/>
    <col min="8" max="8" width="19.77734375" customWidth="1"/>
    <col min="9" max="16" width="14.21875" customWidth="1"/>
    <col min="17" max="17" width="13.5546875" customWidth="1"/>
    <col min="18" max="23" width="15.21875" customWidth="1"/>
  </cols>
  <sheetData>
    <row r="1" spans="1:23" ht="13.5" customHeight="1">
      <c r="B1" s="31"/>
      <c r="E1" s="80"/>
      <c r="F1" s="80"/>
      <c r="G1" s="80"/>
      <c r="H1" s="80"/>
      <c r="K1" s="31"/>
      <c r="N1" s="31"/>
      <c r="O1" s="31"/>
      <c r="P1" s="31"/>
      <c r="U1" s="68"/>
      <c r="W1" s="47" t="s">
        <v>254</v>
      </c>
    </row>
    <row r="2" spans="1:23" ht="27.75" customHeight="1">
      <c r="A2" s="150" t="s">
        <v>255</v>
      </c>
      <c r="B2" s="150"/>
      <c r="C2" s="150"/>
      <c r="D2" s="150"/>
      <c r="E2" s="150"/>
      <c r="F2" s="150"/>
      <c r="G2" s="150"/>
      <c r="H2" s="150"/>
      <c r="I2" s="150"/>
      <c r="J2" s="150"/>
      <c r="K2" s="150"/>
      <c r="L2" s="150"/>
      <c r="M2" s="150"/>
      <c r="N2" s="150"/>
      <c r="O2" s="150"/>
      <c r="P2" s="150"/>
      <c r="Q2" s="150"/>
      <c r="R2" s="150"/>
      <c r="S2" s="150"/>
      <c r="T2" s="150"/>
      <c r="U2" s="150"/>
      <c r="V2" s="150"/>
      <c r="W2" s="150"/>
    </row>
    <row r="3" spans="1:23" ht="13.5" customHeight="1">
      <c r="A3" s="183" t="str">
        <f t="shared" ref="A3:B3" si="0">"单位名称："&amp;"云南省农业科学院生物技术与种质资源研究所"</f>
        <v>单位名称：云南省农业科学院生物技术与种质资源研究所</v>
      </c>
      <c r="B3" s="199" t="str">
        <f t="shared" si="0"/>
        <v>单位名称：云南省农业科学院生物技术与种质资源研究所</v>
      </c>
      <c r="C3" s="200"/>
      <c r="D3" s="200"/>
      <c r="E3" s="200"/>
      <c r="F3" s="200"/>
      <c r="G3" s="200"/>
      <c r="H3" s="200"/>
      <c r="I3" s="200"/>
      <c r="J3" s="33"/>
      <c r="K3" s="33"/>
      <c r="L3" s="33"/>
      <c r="M3" s="33"/>
      <c r="N3" s="33"/>
      <c r="O3" s="33"/>
      <c r="P3" s="33"/>
      <c r="Q3" s="33"/>
      <c r="U3" s="68"/>
      <c r="W3" s="51" t="s">
        <v>155</v>
      </c>
    </row>
    <row r="4" spans="1:23" ht="21.75" customHeight="1">
      <c r="A4" s="190" t="s">
        <v>256</v>
      </c>
      <c r="B4" s="190" t="s">
        <v>165</v>
      </c>
      <c r="C4" s="190" t="s">
        <v>166</v>
      </c>
      <c r="D4" s="190" t="s">
        <v>257</v>
      </c>
      <c r="E4" s="167" t="s">
        <v>167</v>
      </c>
      <c r="F4" s="167" t="s">
        <v>168</v>
      </c>
      <c r="G4" s="167" t="s">
        <v>169</v>
      </c>
      <c r="H4" s="167" t="s">
        <v>170</v>
      </c>
      <c r="I4" s="169" t="s">
        <v>31</v>
      </c>
      <c r="J4" s="169" t="s">
        <v>258</v>
      </c>
      <c r="K4" s="169"/>
      <c r="L4" s="169"/>
      <c r="M4" s="169"/>
      <c r="N4" s="197" t="s">
        <v>172</v>
      </c>
      <c r="O4" s="197"/>
      <c r="P4" s="197"/>
      <c r="Q4" s="167" t="s">
        <v>37</v>
      </c>
      <c r="R4" s="131" t="s">
        <v>52</v>
      </c>
      <c r="S4" s="181"/>
      <c r="T4" s="181"/>
      <c r="U4" s="181"/>
      <c r="V4" s="181"/>
      <c r="W4" s="132"/>
    </row>
    <row r="5" spans="1:23" ht="21.75" customHeight="1">
      <c r="A5" s="191"/>
      <c r="B5" s="191"/>
      <c r="C5" s="191"/>
      <c r="D5" s="191"/>
      <c r="E5" s="186"/>
      <c r="F5" s="186"/>
      <c r="G5" s="186"/>
      <c r="H5" s="186"/>
      <c r="I5" s="169"/>
      <c r="J5" s="195" t="s">
        <v>34</v>
      </c>
      <c r="K5" s="195"/>
      <c r="L5" s="195" t="s">
        <v>35</v>
      </c>
      <c r="M5" s="195" t="s">
        <v>36</v>
      </c>
      <c r="N5" s="198" t="s">
        <v>34</v>
      </c>
      <c r="O5" s="198" t="s">
        <v>35</v>
      </c>
      <c r="P5" s="198" t="s">
        <v>36</v>
      </c>
      <c r="Q5" s="186"/>
      <c r="R5" s="167" t="s">
        <v>33</v>
      </c>
      <c r="S5" s="167" t="s">
        <v>44</v>
      </c>
      <c r="T5" s="167" t="s">
        <v>178</v>
      </c>
      <c r="U5" s="167" t="s">
        <v>40</v>
      </c>
      <c r="V5" s="167" t="s">
        <v>41</v>
      </c>
      <c r="W5" s="167" t="s">
        <v>42</v>
      </c>
    </row>
    <row r="6" spans="1:23" ht="40.5" customHeight="1">
      <c r="A6" s="192"/>
      <c r="B6" s="192"/>
      <c r="C6" s="192"/>
      <c r="D6" s="192"/>
      <c r="E6" s="173"/>
      <c r="F6" s="173"/>
      <c r="G6" s="173"/>
      <c r="H6" s="173"/>
      <c r="I6" s="169"/>
      <c r="J6" s="81" t="s">
        <v>33</v>
      </c>
      <c r="K6" s="81" t="s">
        <v>259</v>
      </c>
      <c r="L6" s="195"/>
      <c r="M6" s="195"/>
      <c r="N6" s="173"/>
      <c r="O6" s="173"/>
      <c r="P6" s="173"/>
      <c r="Q6" s="173"/>
      <c r="R6" s="173"/>
      <c r="S6" s="173"/>
      <c r="T6" s="173"/>
      <c r="U6" s="134"/>
      <c r="V6" s="173"/>
      <c r="W6" s="173"/>
    </row>
    <row r="7" spans="1:23" ht="15" customHeight="1">
      <c r="A7" s="38">
        <v>1</v>
      </c>
      <c r="B7" s="38">
        <v>2</v>
      </c>
      <c r="C7" s="38">
        <v>3</v>
      </c>
      <c r="D7" s="38">
        <v>4</v>
      </c>
      <c r="E7" s="38">
        <v>5</v>
      </c>
      <c r="F7" s="38">
        <v>6</v>
      </c>
      <c r="G7" s="38">
        <v>7</v>
      </c>
      <c r="H7" s="38">
        <v>8</v>
      </c>
      <c r="I7" s="85">
        <v>9</v>
      </c>
      <c r="J7" s="85">
        <v>10</v>
      </c>
      <c r="K7" s="85">
        <v>11</v>
      </c>
      <c r="L7" s="85">
        <v>12</v>
      </c>
      <c r="M7" s="85">
        <v>13</v>
      </c>
      <c r="N7" s="38">
        <v>14</v>
      </c>
      <c r="O7" s="38">
        <v>15</v>
      </c>
      <c r="P7" s="38">
        <v>16</v>
      </c>
      <c r="Q7" s="38">
        <v>17</v>
      </c>
      <c r="R7" s="38">
        <v>18</v>
      </c>
      <c r="S7" s="38">
        <v>19</v>
      </c>
      <c r="T7" s="38">
        <v>20</v>
      </c>
      <c r="U7" s="38">
        <v>21</v>
      </c>
      <c r="V7" s="38">
        <v>22</v>
      </c>
      <c r="W7" s="38">
        <v>23</v>
      </c>
    </row>
    <row r="8" spans="1:23" ht="32.85" customHeight="1">
      <c r="A8" s="13"/>
      <c r="B8" s="83"/>
      <c r="C8" s="13" t="s">
        <v>260</v>
      </c>
      <c r="D8" s="13"/>
      <c r="E8" s="13"/>
      <c r="F8" s="13"/>
      <c r="G8" s="13"/>
      <c r="H8" s="13"/>
      <c r="I8" s="86">
        <v>213046.2</v>
      </c>
      <c r="J8" s="86"/>
      <c r="K8" s="86"/>
      <c r="L8" s="86"/>
      <c r="M8" s="86"/>
      <c r="N8" s="86">
        <v>213046.2</v>
      </c>
      <c r="O8" s="86"/>
      <c r="P8" s="86"/>
      <c r="Q8" s="86"/>
      <c r="R8" s="86"/>
      <c r="S8" s="86"/>
      <c r="T8" s="86"/>
      <c r="U8" s="25"/>
      <c r="V8" s="86"/>
      <c r="W8" s="86"/>
    </row>
    <row r="9" spans="1:23" ht="32.85" customHeight="1">
      <c r="A9" s="13" t="s">
        <v>261</v>
      </c>
      <c r="B9" s="83" t="s">
        <v>262</v>
      </c>
      <c r="C9" s="13" t="s">
        <v>260</v>
      </c>
      <c r="D9" s="13" t="s">
        <v>46</v>
      </c>
      <c r="E9" s="13" t="s">
        <v>80</v>
      </c>
      <c r="F9" s="13" t="s">
        <v>81</v>
      </c>
      <c r="G9" s="13" t="s">
        <v>218</v>
      </c>
      <c r="H9" s="13" t="s">
        <v>219</v>
      </c>
      <c r="I9" s="86">
        <v>39105</v>
      </c>
      <c r="J9" s="86"/>
      <c r="K9" s="86"/>
      <c r="L9" s="86"/>
      <c r="M9" s="86"/>
      <c r="N9" s="86">
        <v>39105</v>
      </c>
      <c r="O9" s="86"/>
      <c r="P9" s="86"/>
      <c r="Q9" s="86"/>
      <c r="R9" s="86"/>
      <c r="S9" s="86"/>
      <c r="T9" s="86"/>
      <c r="U9" s="25"/>
      <c r="V9" s="86"/>
      <c r="W9" s="86"/>
    </row>
    <row r="10" spans="1:23" ht="32.85" customHeight="1">
      <c r="A10" s="13" t="s">
        <v>261</v>
      </c>
      <c r="B10" s="83" t="s">
        <v>262</v>
      </c>
      <c r="C10" s="13" t="s">
        <v>260</v>
      </c>
      <c r="D10" s="13" t="s">
        <v>46</v>
      </c>
      <c r="E10" s="13" t="s">
        <v>80</v>
      </c>
      <c r="F10" s="13" t="s">
        <v>81</v>
      </c>
      <c r="G10" s="13" t="s">
        <v>230</v>
      </c>
      <c r="H10" s="13" t="s">
        <v>231</v>
      </c>
      <c r="I10" s="86">
        <v>40350</v>
      </c>
      <c r="J10" s="86"/>
      <c r="K10" s="86"/>
      <c r="L10" s="86"/>
      <c r="M10" s="86"/>
      <c r="N10" s="86">
        <v>40350</v>
      </c>
      <c r="O10" s="86"/>
      <c r="P10" s="86"/>
      <c r="Q10" s="86"/>
      <c r="R10" s="86"/>
      <c r="S10" s="86"/>
      <c r="T10" s="86"/>
      <c r="U10" s="25"/>
      <c r="V10" s="86"/>
      <c r="W10" s="86"/>
    </row>
    <row r="11" spans="1:23" ht="32.85" customHeight="1">
      <c r="A11" s="13" t="s">
        <v>261</v>
      </c>
      <c r="B11" s="83" t="s">
        <v>262</v>
      </c>
      <c r="C11" s="13" t="s">
        <v>260</v>
      </c>
      <c r="D11" s="13" t="s">
        <v>46</v>
      </c>
      <c r="E11" s="13" t="s">
        <v>80</v>
      </c>
      <c r="F11" s="13" t="s">
        <v>81</v>
      </c>
      <c r="G11" s="13" t="s">
        <v>240</v>
      </c>
      <c r="H11" s="13" t="s">
        <v>241</v>
      </c>
      <c r="I11" s="86">
        <v>43002</v>
      </c>
      <c r="J11" s="86"/>
      <c r="K11" s="86"/>
      <c r="L11" s="86"/>
      <c r="M11" s="86"/>
      <c r="N11" s="86">
        <v>43002</v>
      </c>
      <c r="O11" s="86"/>
      <c r="P11" s="86"/>
      <c r="Q11" s="86"/>
      <c r="R11" s="86"/>
      <c r="S11" s="86"/>
      <c r="T11" s="86"/>
      <c r="U11" s="25"/>
      <c r="V11" s="86"/>
      <c r="W11" s="86"/>
    </row>
    <row r="12" spans="1:23" ht="32.85" customHeight="1">
      <c r="A12" s="13" t="s">
        <v>261</v>
      </c>
      <c r="B12" s="83" t="s">
        <v>262</v>
      </c>
      <c r="C12" s="13" t="s">
        <v>260</v>
      </c>
      <c r="D12" s="13" t="s">
        <v>46</v>
      </c>
      <c r="E12" s="13" t="s">
        <v>80</v>
      </c>
      <c r="F12" s="13" t="s">
        <v>81</v>
      </c>
      <c r="G12" s="13" t="s">
        <v>242</v>
      </c>
      <c r="H12" s="13" t="s">
        <v>243</v>
      </c>
      <c r="I12" s="86">
        <v>37202</v>
      </c>
      <c r="J12" s="86"/>
      <c r="K12" s="86"/>
      <c r="L12" s="86"/>
      <c r="M12" s="86"/>
      <c r="N12" s="86">
        <v>37202</v>
      </c>
      <c r="O12" s="86"/>
      <c r="P12" s="86"/>
      <c r="Q12" s="86"/>
      <c r="R12" s="86"/>
      <c r="S12" s="86"/>
      <c r="T12" s="86"/>
      <c r="U12" s="25"/>
      <c r="V12" s="86"/>
      <c r="W12" s="86"/>
    </row>
    <row r="13" spans="1:23" ht="32.85" customHeight="1">
      <c r="A13" s="13" t="s">
        <v>261</v>
      </c>
      <c r="B13" s="83" t="s">
        <v>262</v>
      </c>
      <c r="C13" s="13" t="s">
        <v>260</v>
      </c>
      <c r="D13" s="13" t="s">
        <v>46</v>
      </c>
      <c r="E13" s="13" t="s">
        <v>80</v>
      </c>
      <c r="F13" s="13" t="s">
        <v>81</v>
      </c>
      <c r="G13" s="13" t="s">
        <v>244</v>
      </c>
      <c r="H13" s="13" t="s">
        <v>245</v>
      </c>
      <c r="I13" s="86">
        <v>47387.199999999997</v>
      </c>
      <c r="J13" s="86"/>
      <c r="K13" s="86"/>
      <c r="L13" s="86"/>
      <c r="M13" s="86"/>
      <c r="N13" s="86">
        <v>47387.199999999997</v>
      </c>
      <c r="O13" s="86"/>
      <c r="P13" s="86"/>
      <c r="Q13" s="86"/>
      <c r="R13" s="86"/>
      <c r="S13" s="86"/>
      <c r="T13" s="86"/>
      <c r="U13" s="25"/>
      <c r="V13" s="86"/>
      <c r="W13" s="86"/>
    </row>
    <row r="14" spans="1:23" ht="32.85" customHeight="1">
      <c r="A14" s="13" t="s">
        <v>261</v>
      </c>
      <c r="B14" s="83" t="s">
        <v>262</v>
      </c>
      <c r="C14" s="13" t="s">
        <v>260</v>
      </c>
      <c r="D14" s="13" t="s">
        <v>46</v>
      </c>
      <c r="E14" s="13" t="s">
        <v>80</v>
      </c>
      <c r="F14" s="13" t="s">
        <v>81</v>
      </c>
      <c r="G14" s="13" t="s">
        <v>263</v>
      </c>
      <c r="H14" s="13" t="s">
        <v>264</v>
      </c>
      <c r="I14" s="86">
        <v>6000</v>
      </c>
      <c r="J14" s="86"/>
      <c r="K14" s="86"/>
      <c r="L14" s="86"/>
      <c r="M14" s="86"/>
      <c r="N14" s="86">
        <v>6000</v>
      </c>
      <c r="O14" s="86"/>
      <c r="P14" s="86"/>
      <c r="Q14" s="86"/>
      <c r="R14" s="86"/>
      <c r="S14" s="86"/>
      <c r="T14" s="86"/>
      <c r="U14" s="25"/>
      <c r="V14" s="86"/>
      <c r="W14" s="86"/>
    </row>
    <row r="15" spans="1:23" ht="32.85" customHeight="1">
      <c r="A15" s="13"/>
      <c r="B15" s="13"/>
      <c r="C15" s="13" t="s">
        <v>265</v>
      </c>
      <c r="D15" s="13"/>
      <c r="E15" s="13"/>
      <c r="F15" s="13"/>
      <c r="G15" s="13"/>
      <c r="H15" s="13"/>
      <c r="I15" s="86">
        <v>20047</v>
      </c>
      <c r="J15" s="86"/>
      <c r="K15" s="86"/>
      <c r="L15" s="86"/>
      <c r="M15" s="86"/>
      <c r="N15" s="86">
        <v>20047</v>
      </c>
      <c r="O15" s="86"/>
      <c r="P15" s="86"/>
      <c r="Q15" s="86"/>
      <c r="R15" s="86"/>
      <c r="S15" s="86"/>
      <c r="T15" s="86"/>
      <c r="U15" s="25"/>
      <c r="V15" s="86"/>
      <c r="W15" s="86"/>
    </row>
    <row r="16" spans="1:23" ht="32.85" customHeight="1">
      <c r="A16" s="13" t="s">
        <v>266</v>
      </c>
      <c r="B16" s="83" t="s">
        <v>267</v>
      </c>
      <c r="C16" s="13" t="s">
        <v>265</v>
      </c>
      <c r="D16" s="13" t="s">
        <v>46</v>
      </c>
      <c r="E16" s="13" t="s">
        <v>64</v>
      </c>
      <c r="F16" s="13" t="s">
        <v>65</v>
      </c>
      <c r="G16" s="13" t="s">
        <v>187</v>
      </c>
      <c r="H16" s="13" t="s">
        <v>188</v>
      </c>
      <c r="I16" s="86">
        <v>12000</v>
      </c>
      <c r="J16" s="86"/>
      <c r="K16" s="86"/>
      <c r="L16" s="86"/>
      <c r="M16" s="86"/>
      <c r="N16" s="86">
        <v>12000</v>
      </c>
      <c r="O16" s="86"/>
      <c r="P16" s="86"/>
      <c r="Q16" s="86"/>
      <c r="R16" s="86"/>
      <c r="S16" s="86"/>
      <c r="T16" s="86"/>
      <c r="U16" s="25"/>
      <c r="V16" s="86"/>
      <c r="W16" s="86"/>
    </row>
    <row r="17" spans="1:23" ht="32.85" customHeight="1">
      <c r="A17" s="13" t="s">
        <v>266</v>
      </c>
      <c r="B17" s="83" t="s">
        <v>267</v>
      </c>
      <c r="C17" s="13" t="s">
        <v>265</v>
      </c>
      <c r="D17" s="13" t="s">
        <v>46</v>
      </c>
      <c r="E17" s="13" t="s">
        <v>64</v>
      </c>
      <c r="F17" s="13" t="s">
        <v>65</v>
      </c>
      <c r="G17" s="13" t="s">
        <v>218</v>
      </c>
      <c r="H17" s="13" t="s">
        <v>219</v>
      </c>
      <c r="I17" s="86">
        <v>8000</v>
      </c>
      <c r="J17" s="86"/>
      <c r="K17" s="86"/>
      <c r="L17" s="86"/>
      <c r="M17" s="86"/>
      <c r="N17" s="86">
        <v>8000</v>
      </c>
      <c r="O17" s="86"/>
      <c r="P17" s="86"/>
      <c r="Q17" s="86"/>
      <c r="R17" s="86"/>
      <c r="S17" s="86"/>
      <c r="T17" s="86"/>
      <c r="U17" s="25"/>
      <c r="V17" s="86"/>
      <c r="W17" s="86"/>
    </row>
    <row r="18" spans="1:23" ht="32.85" customHeight="1">
      <c r="A18" s="13" t="s">
        <v>266</v>
      </c>
      <c r="B18" s="83" t="s">
        <v>267</v>
      </c>
      <c r="C18" s="13" t="s">
        <v>265</v>
      </c>
      <c r="D18" s="13" t="s">
        <v>46</v>
      </c>
      <c r="E18" s="13" t="s">
        <v>64</v>
      </c>
      <c r="F18" s="13" t="s">
        <v>65</v>
      </c>
      <c r="G18" s="13" t="s">
        <v>230</v>
      </c>
      <c r="H18" s="13" t="s">
        <v>231</v>
      </c>
      <c r="I18" s="86">
        <v>39</v>
      </c>
      <c r="J18" s="86"/>
      <c r="K18" s="86"/>
      <c r="L18" s="86"/>
      <c r="M18" s="86"/>
      <c r="N18" s="86">
        <v>39</v>
      </c>
      <c r="O18" s="86"/>
      <c r="P18" s="86"/>
      <c r="Q18" s="86"/>
      <c r="R18" s="86"/>
      <c r="S18" s="86"/>
      <c r="T18" s="86"/>
      <c r="U18" s="25"/>
      <c r="V18" s="86"/>
      <c r="W18" s="86"/>
    </row>
    <row r="19" spans="1:23" ht="32.85" customHeight="1">
      <c r="A19" s="13" t="s">
        <v>266</v>
      </c>
      <c r="B19" s="83" t="s">
        <v>267</v>
      </c>
      <c r="C19" s="13" t="s">
        <v>265</v>
      </c>
      <c r="D19" s="13" t="s">
        <v>46</v>
      </c>
      <c r="E19" s="13" t="s">
        <v>64</v>
      </c>
      <c r="F19" s="13" t="s">
        <v>65</v>
      </c>
      <c r="G19" s="13" t="s">
        <v>242</v>
      </c>
      <c r="H19" s="13" t="s">
        <v>243</v>
      </c>
      <c r="I19" s="86">
        <v>8</v>
      </c>
      <c r="J19" s="86"/>
      <c r="K19" s="86"/>
      <c r="L19" s="86"/>
      <c r="M19" s="86"/>
      <c r="N19" s="86">
        <v>8</v>
      </c>
      <c r="O19" s="86"/>
      <c r="P19" s="86"/>
      <c r="Q19" s="86"/>
      <c r="R19" s="86"/>
      <c r="S19" s="86"/>
      <c r="T19" s="86"/>
      <c r="U19" s="25"/>
      <c r="V19" s="86"/>
      <c r="W19" s="86"/>
    </row>
    <row r="20" spans="1:23" ht="32.85" customHeight="1">
      <c r="A20" s="13"/>
      <c r="B20" s="13"/>
      <c r="C20" s="13" t="s">
        <v>268</v>
      </c>
      <c r="D20" s="13"/>
      <c r="E20" s="13"/>
      <c r="F20" s="13"/>
      <c r="G20" s="13"/>
      <c r="H20" s="13"/>
      <c r="I20" s="86">
        <v>69600</v>
      </c>
      <c r="J20" s="86"/>
      <c r="K20" s="86"/>
      <c r="L20" s="86"/>
      <c r="M20" s="86"/>
      <c r="N20" s="86">
        <v>69600</v>
      </c>
      <c r="O20" s="86"/>
      <c r="P20" s="86"/>
      <c r="Q20" s="86"/>
      <c r="R20" s="86"/>
      <c r="S20" s="86"/>
      <c r="T20" s="86"/>
      <c r="U20" s="25"/>
      <c r="V20" s="86"/>
      <c r="W20" s="86"/>
    </row>
    <row r="21" spans="1:23" ht="32.85" customHeight="1">
      <c r="A21" s="13" t="s">
        <v>266</v>
      </c>
      <c r="B21" s="83" t="s">
        <v>269</v>
      </c>
      <c r="C21" s="13" t="s">
        <v>268</v>
      </c>
      <c r="D21" s="13" t="s">
        <v>46</v>
      </c>
      <c r="E21" s="13" t="s">
        <v>66</v>
      </c>
      <c r="F21" s="13" t="s">
        <v>67</v>
      </c>
      <c r="G21" s="13" t="s">
        <v>230</v>
      </c>
      <c r="H21" s="13" t="s">
        <v>231</v>
      </c>
      <c r="I21" s="86">
        <v>10320</v>
      </c>
      <c r="J21" s="86"/>
      <c r="K21" s="86"/>
      <c r="L21" s="86"/>
      <c r="M21" s="86"/>
      <c r="N21" s="86">
        <v>10320</v>
      </c>
      <c r="O21" s="86"/>
      <c r="P21" s="86"/>
      <c r="Q21" s="86"/>
      <c r="R21" s="86"/>
      <c r="S21" s="86"/>
      <c r="T21" s="86"/>
      <c r="U21" s="25"/>
      <c r="V21" s="86"/>
      <c r="W21" s="86"/>
    </row>
    <row r="22" spans="1:23" ht="32.85" customHeight="1">
      <c r="A22" s="13" t="s">
        <v>266</v>
      </c>
      <c r="B22" s="83" t="s">
        <v>269</v>
      </c>
      <c r="C22" s="13" t="s">
        <v>268</v>
      </c>
      <c r="D22" s="13" t="s">
        <v>46</v>
      </c>
      <c r="E22" s="13" t="s">
        <v>66</v>
      </c>
      <c r="F22" s="13" t="s">
        <v>67</v>
      </c>
      <c r="G22" s="13" t="s">
        <v>236</v>
      </c>
      <c r="H22" s="13" t="s">
        <v>237</v>
      </c>
      <c r="I22" s="86">
        <v>4500</v>
      </c>
      <c r="J22" s="86"/>
      <c r="K22" s="86"/>
      <c r="L22" s="86"/>
      <c r="M22" s="86"/>
      <c r="N22" s="86">
        <v>4500</v>
      </c>
      <c r="O22" s="86"/>
      <c r="P22" s="86"/>
      <c r="Q22" s="86"/>
      <c r="R22" s="86"/>
      <c r="S22" s="86"/>
      <c r="T22" s="86"/>
      <c r="U22" s="25"/>
      <c r="V22" s="86"/>
      <c r="W22" s="86"/>
    </row>
    <row r="23" spans="1:23" ht="32.85" customHeight="1">
      <c r="A23" s="13" t="s">
        <v>266</v>
      </c>
      <c r="B23" s="83" t="s">
        <v>269</v>
      </c>
      <c r="C23" s="13" t="s">
        <v>268</v>
      </c>
      <c r="D23" s="13" t="s">
        <v>46</v>
      </c>
      <c r="E23" s="13" t="s">
        <v>66</v>
      </c>
      <c r="F23" s="13" t="s">
        <v>67</v>
      </c>
      <c r="G23" s="13" t="s">
        <v>240</v>
      </c>
      <c r="H23" s="13" t="s">
        <v>241</v>
      </c>
      <c r="I23" s="86">
        <v>20000</v>
      </c>
      <c r="J23" s="86"/>
      <c r="K23" s="86"/>
      <c r="L23" s="86"/>
      <c r="M23" s="86"/>
      <c r="N23" s="86">
        <v>20000</v>
      </c>
      <c r="O23" s="86"/>
      <c r="P23" s="86"/>
      <c r="Q23" s="86"/>
      <c r="R23" s="86"/>
      <c r="S23" s="86"/>
      <c r="T23" s="86"/>
      <c r="U23" s="25"/>
      <c r="V23" s="86"/>
      <c r="W23" s="86"/>
    </row>
    <row r="24" spans="1:23" ht="32.85" customHeight="1">
      <c r="A24" s="13" t="s">
        <v>266</v>
      </c>
      <c r="B24" s="83" t="s">
        <v>269</v>
      </c>
      <c r="C24" s="13" t="s">
        <v>268</v>
      </c>
      <c r="D24" s="13" t="s">
        <v>46</v>
      </c>
      <c r="E24" s="13" t="s">
        <v>66</v>
      </c>
      <c r="F24" s="13" t="s">
        <v>67</v>
      </c>
      <c r="G24" s="13" t="s">
        <v>242</v>
      </c>
      <c r="H24" s="13" t="s">
        <v>243</v>
      </c>
      <c r="I24" s="86">
        <v>24600</v>
      </c>
      <c r="J24" s="86"/>
      <c r="K24" s="86"/>
      <c r="L24" s="86"/>
      <c r="M24" s="86"/>
      <c r="N24" s="86">
        <v>24600</v>
      </c>
      <c r="O24" s="86"/>
      <c r="P24" s="86"/>
      <c r="Q24" s="86"/>
      <c r="R24" s="86"/>
      <c r="S24" s="86"/>
      <c r="T24" s="86"/>
      <c r="U24" s="25"/>
      <c r="V24" s="86"/>
      <c r="W24" s="86"/>
    </row>
    <row r="25" spans="1:23" ht="32.85" customHeight="1">
      <c r="A25" s="13" t="s">
        <v>266</v>
      </c>
      <c r="B25" s="83" t="s">
        <v>269</v>
      </c>
      <c r="C25" s="13" t="s">
        <v>268</v>
      </c>
      <c r="D25" s="13" t="s">
        <v>46</v>
      </c>
      <c r="E25" s="13" t="s">
        <v>66</v>
      </c>
      <c r="F25" s="13" t="s">
        <v>67</v>
      </c>
      <c r="G25" s="13" t="s">
        <v>270</v>
      </c>
      <c r="H25" s="13" t="s">
        <v>271</v>
      </c>
      <c r="I25" s="86">
        <v>10180</v>
      </c>
      <c r="J25" s="86"/>
      <c r="K25" s="86"/>
      <c r="L25" s="86"/>
      <c r="M25" s="86"/>
      <c r="N25" s="86">
        <v>10180</v>
      </c>
      <c r="O25" s="86"/>
      <c r="P25" s="86"/>
      <c r="Q25" s="86"/>
      <c r="R25" s="86"/>
      <c r="S25" s="86"/>
      <c r="T25" s="86"/>
      <c r="U25" s="25"/>
      <c r="V25" s="86"/>
      <c r="W25" s="86"/>
    </row>
    <row r="26" spans="1:23" ht="32.85" customHeight="1">
      <c r="A26" s="13"/>
      <c r="B26" s="13"/>
      <c r="C26" s="13" t="s">
        <v>272</v>
      </c>
      <c r="D26" s="13"/>
      <c r="E26" s="13"/>
      <c r="F26" s="13"/>
      <c r="G26" s="13"/>
      <c r="H26" s="13"/>
      <c r="I26" s="86">
        <v>151363.32</v>
      </c>
      <c r="J26" s="86"/>
      <c r="K26" s="86"/>
      <c r="L26" s="86"/>
      <c r="M26" s="86"/>
      <c r="N26" s="86">
        <v>151363.32</v>
      </c>
      <c r="O26" s="86"/>
      <c r="P26" s="86"/>
      <c r="Q26" s="86"/>
      <c r="R26" s="86"/>
      <c r="S26" s="86"/>
      <c r="T26" s="86"/>
      <c r="U26" s="25"/>
      <c r="V26" s="86"/>
      <c r="W26" s="86"/>
    </row>
    <row r="27" spans="1:23" ht="32.85" customHeight="1">
      <c r="A27" s="13" t="s">
        <v>266</v>
      </c>
      <c r="B27" s="83" t="s">
        <v>273</v>
      </c>
      <c r="C27" s="13" t="s">
        <v>272</v>
      </c>
      <c r="D27" s="13" t="s">
        <v>46</v>
      </c>
      <c r="E27" s="13" t="s">
        <v>86</v>
      </c>
      <c r="F27" s="13" t="s">
        <v>87</v>
      </c>
      <c r="G27" s="13" t="s">
        <v>230</v>
      </c>
      <c r="H27" s="13" t="s">
        <v>231</v>
      </c>
      <c r="I27" s="86">
        <v>27721.17</v>
      </c>
      <c r="J27" s="86"/>
      <c r="K27" s="86"/>
      <c r="L27" s="86"/>
      <c r="M27" s="86"/>
      <c r="N27" s="86">
        <v>27721.17</v>
      </c>
      <c r="O27" s="86"/>
      <c r="P27" s="86"/>
      <c r="Q27" s="86"/>
      <c r="R27" s="86"/>
      <c r="S27" s="86"/>
      <c r="T27" s="86"/>
      <c r="U27" s="25"/>
      <c r="V27" s="86"/>
      <c r="W27" s="86"/>
    </row>
    <row r="28" spans="1:23" ht="32.85" customHeight="1">
      <c r="A28" s="13" t="s">
        <v>266</v>
      </c>
      <c r="B28" s="83" t="s">
        <v>273</v>
      </c>
      <c r="C28" s="13" t="s">
        <v>272</v>
      </c>
      <c r="D28" s="13" t="s">
        <v>46</v>
      </c>
      <c r="E28" s="13" t="s">
        <v>86</v>
      </c>
      <c r="F28" s="13" t="s">
        <v>87</v>
      </c>
      <c r="G28" s="13" t="s">
        <v>240</v>
      </c>
      <c r="H28" s="13" t="s">
        <v>241</v>
      </c>
      <c r="I28" s="86">
        <v>95925</v>
      </c>
      <c r="J28" s="86"/>
      <c r="K28" s="86"/>
      <c r="L28" s="86"/>
      <c r="M28" s="86"/>
      <c r="N28" s="86">
        <v>95925</v>
      </c>
      <c r="O28" s="86"/>
      <c r="P28" s="86"/>
      <c r="Q28" s="86"/>
      <c r="R28" s="86"/>
      <c r="S28" s="86"/>
      <c r="T28" s="86"/>
      <c r="U28" s="25"/>
      <c r="V28" s="86"/>
      <c r="W28" s="86"/>
    </row>
    <row r="29" spans="1:23" ht="32.85" customHeight="1">
      <c r="A29" s="13" t="s">
        <v>266</v>
      </c>
      <c r="B29" s="83" t="s">
        <v>273</v>
      </c>
      <c r="C29" s="13" t="s">
        <v>272</v>
      </c>
      <c r="D29" s="13" t="s">
        <v>46</v>
      </c>
      <c r="E29" s="13" t="s">
        <v>86</v>
      </c>
      <c r="F29" s="13" t="s">
        <v>87</v>
      </c>
      <c r="G29" s="13" t="s">
        <v>270</v>
      </c>
      <c r="H29" s="13" t="s">
        <v>271</v>
      </c>
      <c r="I29" s="86">
        <v>27717.15</v>
      </c>
      <c r="J29" s="86"/>
      <c r="K29" s="86"/>
      <c r="L29" s="86"/>
      <c r="M29" s="86"/>
      <c r="N29" s="86">
        <v>27717.15</v>
      </c>
      <c r="O29" s="86"/>
      <c r="P29" s="86"/>
      <c r="Q29" s="86"/>
      <c r="R29" s="86"/>
      <c r="S29" s="86"/>
      <c r="T29" s="86"/>
      <c r="U29" s="25"/>
      <c r="V29" s="86"/>
      <c r="W29" s="86"/>
    </row>
    <row r="30" spans="1:23" ht="32.85" customHeight="1">
      <c r="A30" s="13"/>
      <c r="B30" s="13"/>
      <c r="C30" s="13" t="s">
        <v>274</v>
      </c>
      <c r="D30" s="13"/>
      <c r="E30" s="13"/>
      <c r="F30" s="13"/>
      <c r="G30" s="13"/>
      <c r="H30" s="13"/>
      <c r="I30" s="86">
        <v>60000</v>
      </c>
      <c r="J30" s="86"/>
      <c r="K30" s="86"/>
      <c r="L30" s="86"/>
      <c r="M30" s="86"/>
      <c r="N30" s="86">
        <v>60000</v>
      </c>
      <c r="O30" s="86"/>
      <c r="P30" s="86"/>
      <c r="Q30" s="86"/>
      <c r="R30" s="86"/>
      <c r="S30" s="86"/>
      <c r="T30" s="86"/>
      <c r="U30" s="25"/>
      <c r="V30" s="86"/>
      <c r="W30" s="86"/>
    </row>
    <row r="31" spans="1:23" ht="32.85" customHeight="1">
      <c r="A31" s="13" t="s">
        <v>266</v>
      </c>
      <c r="B31" s="83" t="s">
        <v>275</v>
      </c>
      <c r="C31" s="13" t="s">
        <v>274</v>
      </c>
      <c r="D31" s="13" t="s">
        <v>46</v>
      </c>
      <c r="E31" s="13" t="s">
        <v>76</v>
      </c>
      <c r="F31" s="13" t="s">
        <v>77</v>
      </c>
      <c r="G31" s="13" t="s">
        <v>230</v>
      </c>
      <c r="H31" s="13" t="s">
        <v>231</v>
      </c>
      <c r="I31" s="86">
        <v>24600</v>
      </c>
      <c r="J31" s="86"/>
      <c r="K31" s="86"/>
      <c r="L31" s="86"/>
      <c r="M31" s="86"/>
      <c r="N31" s="86">
        <v>24600</v>
      </c>
      <c r="O31" s="86"/>
      <c r="P31" s="86"/>
      <c r="Q31" s="86"/>
      <c r="R31" s="86"/>
      <c r="S31" s="86"/>
      <c r="T31" s="86"/>
      <c r="U31" s="25"/>
      <c r="V31" s="86"/>
      <c r="W31" s="86"/>
    </row>
    <row r="32" spans="1:23" ht="32.85" customHeight="1">
      <c r="A32" s="13" t="s">
        <v>266</v>
      </c>
      <c r="B32" s="83" t="s">
        <v>275</v>
      </c>
      <c r="C32" s="13" t="s">
        <v>274</v>
      </c>
      <c r="D32" s="13" t="s">
        <v>46</v>
      </c>
      <c r="E32" s="13" t="s">
        <v>76</v>
      </c>
      <c r="F32" s="13" t="s">
        <v>77</v>
      </c>
      <c r="G32" s="13" t="s">
        <v>240</v>
      </c>
      <c r="H32" s="13" t="s">
        <v>241</v>
      </c>
      <c r="I32" s="86">
        <v>35400</v>
      </c>
      <c r="J32" s="86"/>
      <c r="K32" s="86"/>
      <c r="L32" s="86"/>
      <c r="M32" s="86"/>
      <c r="N32" s="86">
        <v>35400</v>
      </c>
      <c r="O32" s="86"/>
      <c r="P32" s="86"/>
      <c r="Q32" s="86"/>
      <c r="R32" s="86"/>
      <c r="S32" s="86"/>
      <c r="T32" s="86"/>
      <c r="U32" s="25"/>
      <c r="V32" s="86"/>
      <c r="W32" s="86"/>
    </row>
    <row r="33" spans="1:23" ht="32.85" customHeight="1">
      <c r="A33" s="13"/>
      <c r="B33" s="13"/>
      <c r="C33" s="13" t="s">
        <v>276</v>
      </c>
      <c r="D33" s="13"/>
      <c r="E33" s="13"/>
      <c r="F33" s="13"/>
      <c r="G33" s="13"/>
      <c r="H33" s="13"/>
      <c r="I33" s="86">
        <v>420000</v>
      </c>
      <c r="J33" s="86"/>
      <c r="K33" s="86"/>
      <c r="L33" s="86"/>
      <c r="M33" s="86"/>
      <c r="N33" s="86">
        <v>420000</v>
      </c>
      <c r="O33" s="86"/>
      <c r="P33" s="86"/>
      <c r="Q33" s="86"/>
      <c r="R33" s="86"/>
      <c r="S33" s="86"/>
      <c r="T33" s="86"/>
      <c r="U33" s="25"/>
      <c r="V33" s="86"/>
      <c r="W33" s="86"/>
    </row>
    <row r="34" spans="1:23" ht="32.85" customHeight="1">
      <c r="A34" s="13" t="s">
        <v>266</v>
      </c>
      <c r="B34" s="83" t="s">
        <v>277</v>
      </c>
      <c r="C34" s="13" t="s">
        <v>276</v>
      </c>
      <c r="D34" s="13" t="s">
        <v>46</v>
      </c>
      <c r="E34" s="13" t="s">
        <v>86</v>
      </c>
      <c r="F34" s="13" t="s">
        <v>87</v>
      </c>
      <c r="G34" s="13" t="s">
        <v>187</v>
      </c>
      <c r="H34" s="13" t="s">
        <v>188</v>
      </c>
      <c r="I34" s="86">
        <v>20000</v>
      </c>
      <c r="J34" s="86"/>
      <c r="K34" s="86"/>
      <c r="L34" s="86"/>
      <c r="M34" s="86"/>
      <c r="N34" s="86">
        <v>20000</v>
      </c>
      <c r="O34" s="86"/>
      <c r="P34" s="86"/>
      <c r="Q34" s="86"/>
      <c r="R34" s="86"/>
      <c r="S34" s="86"/>
      <c r="T34" s="86"/>
      <c r="U34" s="25"/>
      <c r="V34" s="86"/>
      <c r="W34" s="86"/>
    </row>
    <row r="35" spans="1:23" ht="32.85" customHeight="1">
      <c r="A35" s="13" t="s">
        <v>266</v>
      </c>
      <c r="B35" s="83" t="s">
        <v>277</v>
      </c>
      <c r="C35" s="13" t="s">
        <v>276</v>
      </c>
      <c r="D35" s="13" t="s">
        <v>46</v>
      </c>
      <c r="E35" s="13" t="s">
        <v>86</v>
      </c>
      <c r="F35" s="13" t="s">
        <v>87</v>
      </c>
      <c r="G35" s="13" t="s">
        <v>218</v>
      </c>
      <c r="H35" s="13" t="s">
        <v>219</v>
      </c>
      <c r="I35" s="86">
        <v>10000</v>
      </c>
      <c r="J35" s="86"/>
      <c r="K35" s="86"/>
      <c r="L35" s="86"/>
      <c r="M35" s="86"/>
      <c r="N35" s="86">
        <v>10000</v>
      </c>
      <c r="O35" s="86"/>
      <c r="P35" s="86"/>
      <c r="Q35" s="86"/>
      <c r="R35" s="86"/>
      <c r="S35" s="86"/>
      <c r="T35" s="86"/>
      <c r="U35" s="25"/>
      <c r="V35" s="86"/>
      <c r="W35" s="86"/>
    </row>
    <row r="36" spans="1:23" ht="32.85" customHeight="1">
      <c r="A36" s="13" t="s">
        <v>266</v>
      </c>
      <c r="B36" s="83" t="s">
        <v>277</v>
      </c>
      <c r="C36" s="13" t="s">
        <v>276</v>
      </c>
      <c r="D36" s="13" t="s">
        <v>46</v>
      </c>
      <c r="E36" s="13" t="s">
        <v>86</v>
      </c>
      <c r="F36" s="13" t="s">
        <v>87</v>
      </c>
      <c r="G36" s="13" t="s">
        <v>230</v>
      </c>
      <c r="H36" s="13" t="s">
        <v>231</v>
      </c>
      <c r="I36" s="86">
        <v>40000</v>
      </c>
      <c r="J36" s="86"/>
      <c r="K36" s="86"/>
      <c r="L36" s="86"/>
      <c r="M36" s="86"/>
      <c r="N36" s="86">
        <v>40000</v>
      </c>
      <c r="O36" s="86"/>
      <c r="P36" s="86"/>
      <c r="Q36" s="86"/>
      <c r="R36" s="86"/>
      <c r="S36" s="86"/>
      <c r="T36" s="86"/>
      <c r="U36" s="25"/>
      <c r="V36" s="86"/>
      <c r="W36" s="86"/>
    </row>
    <row r="37" spans="1:23" ht="32.85" customHeight="1">
      <c r="A37" s="13" t="s">
        <v>266</v>
      </c>
      <c r="B37" s="83" t="s">
        <v>277</v>
      </c>
      <c r="C37" s="13" t="s">
        <v>276</v>
      </c>
      <c r="D37" s="13" t="s">
        <v>46</v>
      </c>
      <c r="E37" s="13" t="s">
        <v>86</v>
      </c>
      <c r="F37" s="13" t="s">
        <v>87</v>
      </c>
      <c r="G37" s="13" t="s">
        <v>234</v>
      </c>
      <c r="H37" s="13" t="s">
        <v>235</v>
      </c>
      <c r="I37" s="86">
        <v>50000</v>
      </c>
      <c r="J37" s="86"/>
      <c r="K37" s="86"/>
      <c r="L37" s="86"/>
      <c r="M37" s="86"/>
      <c r="N37" s="86">
        <v>50000</v>
      </c>
      <c r="O37" s="86"/>
      <c r="P37" s="86"/>
      <c r="Q37" s="86"/>
      <c r="R37" s="86"/>
      <c r="S37" s="86"/>
      <c r="T37" s="86"/>
      <c r="U37" s="25"/>
      <c r="V37" s="86"/>
      <c r="W37" s="86"/>
    </row>
    <row r="38" spans="1:23" ht="32.85" customHeight="1">
      <c r="A38" s="13" t="s">
        <v>266</v>
      </c>
      <c r="B38" s="83" t="s">
        <v>277</v>
      </c>
      <c r="C38" s="13" t="s">
        <v>276</v>
      </c>
      <c r="D38" s="13" t="s">
        <v>46</v>
      </c>
      <c r="E38" s="13" t="s">
        <v>86</v>
      </c>
      <c r="F38" s="13" t="s">
        <v>87</v>
      </c>
      <c r="G38" s="13" t="s">
        <v>236</v>
      </c>
      <c r="H38" s="13" t="s">
        <v>237</v>
      </c>
      <c r="I38" s="86">
        <v>9000</v>
      </c>
      <c r="J38" s="86"/>
      <c r="K38" s="86"/>
      <c r="L38" s="86"/>
      <c r="M38" s="86"/>
      <c r="N38" s="86">
        <v>9000</v>
      </c>
      <c r="O38" s="86"/>
      <c r="P38" s="86"/>
      <c r="Q38" s="86"/>
      <c r="R38" s="86"/>
      <c r="S38" s="86"/>
      <c r="T38" s="86"/>
      <c r="U38" s="25"/>
      <c r="V38" s="86"/>
      <c r="W38" s="86"/>
    </row>
    <row r="39" spans="1:23" ht="32.85" customHeight="1">
      <c r="A39" s="13" t="s">
        <v>266</v>
      </c>
      <c r="B39" s="83" t="s">
        <v>277</v>
      </c>
      <c r="C39" s="13" t="s">
        <v>276</v>
      </c>
      <c r="D39" s="13" t="s">
        <v>46</v>
      </c>
      <c r="E39" s="13" t="s">
        <v>86</v>
      </c>
      <c r="F39" s="13" t="s">
        <v>87</v>
      </c>
      <c r="G39" s="13" t="s">
        <v>240</v>
      </c>
      <c r="H39" s="13" t="s">
        <v>241</v>
      </c>
      <c r="I39" s="86">
        <v>111000</v>
      </c>
      <c r="J39" s="86"/>
      <c r="K39" s="86"/>
      <c r="L39" s="86"/>
      <c r="M39" s="86"/>
      <c r="N39" s="86">
        <v>111000</v>
      </c>
      <c r="O39" s="86"/>
      <c r="P39" s="86"/>
      <c r="Q39" s="86"/>
      <c r="R39" s="86"/>
      <c r="S39" s="86"/>
      <c r="T39" s="86"/>
      <c r="U39" s="25"/>
      <c r="V39" s="86"/>
      <c r="W39" s="86"/>
    </row>
    <row r="40" spans="1:23" ht="32.85" customHeight="1">
      <c r="A40" s="13" t="s">
        <v>266</v>
      </c>
      <c r="B40" s="83" t="s">
        <v>277</v>
      </c>
      <c r="C40" s="13" t="s">
        <v>276</v>
      </c>
      <c r="D40" s="13" t="s">
        <v>46</v>
      </c>
      <c r="E40" s="13" t="s">
        <v>86</v>
      </c>
      <c r="F40" s="13" t="s">
        <v>87</v>
      </c>
      <c r="G40" s="13" t="s">
        <v>242</v>
      </c>
      <c r="H40" s="13" t="s">
        <v>243</v>
      </c>
      <c r="I40" s="86">
        <v>30000</v>
      </c>
      <c r="J40" s="86"/>
      <c r="K40" s="86"/>
      <c r="L40" s="86"/>
      <c r="M40" s="86"/>
      <c r="N40" s="86">
        <v>30000</v>
      </c>
      <c r="O40" s="86"/>
      <c r="P40" s="86"/>
      <c r="Q40" s="86"/>
      <c r="R40" s="86"/>
      <c r="S40" s="86"/>
      <c r="T40" s="86"/>
      <c r="U40" s="25"/>
      <c r="V40" s="86"/>
      <c r="W40" s="86"/>
    </row>
    <row r="41" spans="1:23" ht="32.85" customHeight="1">
      <c r="A41" s="13" t="s">
        <v>266</v>
      </c>
      <c r="B41" s="83" t="s">
        <v>277</v>
      </c>
      <c r="C41" s="13" t="s">
        <v>276</v>
      </c>
      <c r="D41" s="13" t="s">
        <v>46</v>
      </c>
      <c r="E41" s="13" t="s">
        <v>86</v>
      </c>
      <c r="F41" s="13" t="s">
        <v>87</v>
      </c>
      <c r="G41" s="13" t="s">
        <v>244</v>
      </c>
      <c r="H41" s="13" t="s">
        <v>245</v>
      </c>
      <c r="I41" s="86">
        <v>30000</v>
      </c>
      <c r="J41" s="86"/>
      <c r="K41" s="86"/>
      <c r="L41" s="86"/>
      <c r="M41" s="86"/>
      <c r="N41" s="86">
        <v>30000</v>
      </c>
      <c r="O41" s="86"/>
      <c r="P41" s="86"/>
      <c r="Q41" s="86"/>
      <c r="R41" s="86"/>
      <c r="S41" s="86"/>
      <c r="T41" s="86"/>
      <c r="U41" s="25"/>
      <c r="V41" s="86"/>
      <c r="W41" s="86"/>
    </row>
    <row r="42" spans="1:23" ht="32.85" customHeight="1">
      <c r="A42" s="13" t="s">
        <v>266</v>
      </c>
      <c r="B42" s="83" t="s">
        <v>277</v>
      </c>
      <c r="C42" s="13" t="s">
        <v>276</v>
      </c>
      <c r="D42" s="13" t="s">
        <v>46</v>
      </c>
      <c r="E42" s="13" t="s">
        <v>86</v>
      </c>
      <c r="F42" s="13" t="s">
        <v>87</v>
      </c>
      <c r="G42" s="13" t="s">
        <v>203</v>
      </c>
      <c r="H42" s="13" t="s">
        <v>204</v>
      </c>
      <c r="I42" s="86">
        <v>120000</v>
      </c>
      <c r="J42" s="86"/>
      <c r="K42" s="86"/>
      <c r="L42" s="86"/>
      <c r="M42" s="86"/>
      <c r="N42" s="86">
        <v>120000</v>
      </c>
      <c r="O42" s="86"/>
      <c r="P42" s="86"/>
      <c r="Q42" s="86"/>
      <c r="R42" s="86"/>
      <c r="S42" s="86"/>
      <c r="T42" s="86"/>
      <c r="U42" s="25"/>
      <c r="V42" s="86"/>
      <c r="W42" s="86"/>
    </row>
    <row r="43" spans="1:23" ht="32.85" customHeight="1">
      <c r="A43" s="13"/>
      <c r="B43" s="13"/>
      <c r="C43" s="13" t="s">
        <v>278</v>
      </c>
      <c r="D43" s="13"/>
      <c r="E43" s="13"/>
      <c r="F43" s="13"/>
      <c r="G43" s="13"/>
      <c r="H43" s="13"/>
      <c r="I43" s="86">
        <v>26135</v>
      </c>
      <c r="J43" s="86"/>
      <c r="K43" s="86"/>
      <c r="L43" s="86"/>
      <c r="M43" s="86"/>
      <c r="N43" s="86">
        <v>26135</v>
      </c>
      <c r="O43" s="86"/>
      <c r="P43" s="86"/>
      <c r="Q43" s="86"/>
      <c r="R43" s="86"/>
      <c r="S43" s="86"/>
      <c r="T43" s="86"/>
      <c r="U43" s="25"/>
      <c r="V43" s="86"/>
      <c r="W43" s="86"/>
    </row>
    <row r="44" spans="1:23" ht="32.85" customHeight="1">
      <c r="A44" s="13" t="s">
        <v>266</v>
      </c>
      <c r="B44" s="83" t="s">
        <v>279</v>
      </c>
      <c r="C44" s="13" t="s">
        <v>278</v>
      </c>
      <c r="D44" s="13" t="s">
        <v>46</v>
      </c>
      <c r="E44" s="13" t="s">
        <v>86</v>
      </c>
      <c r="F44" s="13" t="s">
        <v>87</v>
      </c>
      <c r="G44" s="13" t="s">
        <v>240</v>
      </c>
      <c r="H44" s="13" t="s">
        <v>241</v>
      </c>
      <c r="I44" s="86">
        <v>5893</v>
      </c>
      <c r="J44" s="86"/>
      <c r="K44" s="86"/>
      <c r="L44" s="86"/>
      <c r="M44" s="86"/>
      <c r="N44" s="86">
        <v>5893</v>
      </c>
      <c r="O44" s="86"/>
      <c r="P44" s="86"/>
      <c r="Q44" s="86"/>
      <c r="R44" s="86"/>
      <c r="S44" s="86"/>
      <c r="T44" s="86"/>
      <c r="U44" s="25"/>
      <c r="V44" s="86"/>
      <c r="W44" s="86"/>
    </row>
    <row r="45" spans="1:23" ht="32.85" customHeight="1">
      <c r="A45" s="13" t="s">
        <v>266</v>
      </c>
      <c r="B45" s="83" t="s">
        <v>279</v>
      </c>
      <c r="C45" s="13" t="s">
        <v>278</v>
      </c>
      <c r="D45" s="13" t="s">
        <v>46</v>
      </c>
      <c r="E45" s="13" t="s">
        <v>86</v>
      </c>
      <c r="F45" s="13" t="s">
        <v>87</v>
      </c>
      <c r="G45" s="13" t="s">
        <v>250</v>
      </c>
      <c r="H45" s="13" t="s">
        <v>251</v>
      </c>
      <c r="I45" s="86">
        <v>20242</v>
      </c>
      <c r="J45" s="86"/>
      <c r="K45" s="86"/>
      <c r="L45" s="86"/>
      <c r="M45" s="86"/>
      <c r="N45" s="86">
        <v>20242</v>
      </c>
      <c r="O45" s="86"/>
      <c r="P45" s="86"/>
      <c r="Q45" s="86"/>
      <c r="R45" s="86"/>
      <c r="S45" s="86"/>
      <c r="T45" s="86"/>
      <c r="U45" s="25"/>
      <c r="V45" s="86"/>
      <c r="W45" s="86"/>
    </row>
    <row r="46" spans="1:23" ht="32.85" customHeight="1">
      <c r="A46" s="13"/>
      <c r="B46" s="13"/>
      <c r="C46" s="13" t="s">
        <v>280</v>
      </c>
      <c r="D46" s="13"/>
      <c r="E46" s="13"/>
      <c r="F46" s="13"/>
      <c r="G46" s="13"/>
      <c r="H46" s="13"/>
      <c r="I46" s="86">
        <v>10873</v>
      </c>
      <c r="J46" s="86"/>
      <c r="K46" s="86"/>
      <c r="L46" s="86"/>
      <c r="M46" s="86"/>
      <c r="N46" s="86">
        <v>10873</v>
      </c>
      <c r="O46" s="86"/>
      <c r="P46" s="86"/>
      <c r="Q46" s="86"/>
      <c r="R46" s="86"/>
      <c r="S46" s="86"/>
      <c r="T46" s="86"/>
      <c r="U46" s="25"/>
      <c r="V46" s="86"/>
      <c r="W46" s="86"/>
    </row>
    <row r="47" spans="1:23" ht="32.85" customHeight="1">
      <c r="A47" s="13" t="s">
        <v>266</v>
      </c>
      <c r="B47" s="83" t="s">
        <v>281</v>
      </c>
      <c r="C47" s="13" t="s">
        <v>280</v>
      </c>
      <c r="D47" s="13" t="s">
        <v>46</v>
      </c>
      <c r="E47" s="13" t="s">
        <v>64</v>
      </c>
      <c r="F47" s="13" t="s">
        <v>65</v>
      </c>
      <c r="G47" s="13" t="s">
        <v>218</v>
      </c>
      <c r="H47" s="13" t="s">
        <v>219</v>
      </c>
      <c r="I47" s="86">
        <v>10000</v>
      </c>
      <c r="J47" s="86"/>
      <c r="K47" s="86"/>
      <c r="L47" s="86"/>
      <c r="M47" s="86"/>
      <c r="N47" s="86">
        <v>10000</v>
      </c>
      <c r="O47" s="86"/>
      <c r="P47" s="86"/>
      <c r="Q47" s="86"/>
      <c r="R47" s="86"/>
      <c r="S47" s="86"/>
      <c r="T47" s="86"/>
      <c r="U47" s="25"/>
      <c r="V47" s="86"/>
      <c r="W47" s="86"/>
    </row>
    <row r="48" spans="1:23" ht="32.85" customHeight="1">
      <c r="A48" s="13" t="s">
        <v>266</v>
      </c>
      <c r="B48" s="83" t="s">
        <v>281</v>
      </c>
      <c r="C48" s="13" t="s">
        <v>280</v>
      </c>
      <c r="D48" s="13" t="s">
        <v>46</v>
      </c>
      <c r="E48" s="13" t="s">
        <v>64</v>
      </c>
      <c r="F48" s="13" t="s">
        <v>65</v>
      </c>
      <c r="G48" s="13" t="s">
        <v>230</v>
      </c>
      <c r="H48" s="13" t="s">
        <v>231</v>
      </c>
      <c r="I48" s="86">
        <v>538</v>
      </c>
      <c r="J48" s="86"/>
      <c r="K48" s="86"/>
      <c r="L48" s="86"/>
      <c r="M48" s="86"/>
      <c r="N48" s="86">
        <v>538</v>
      </c>
      <c r="O48" s="86"/>
      <c r="P48" s="86"/>
      <c r="Q48" s="86"/>
      <c r="R48" s="86"/>
      <c r="S48" s="86"/>
      <c r="T48" s="86"/>
      <c r="U48" s="25"/>
      <c r="V48" s="86"/>
      <c r="W48" s="86"/>
    </row>
    <row r="49" spans="1:23" ht="32.85" customHeight="1">
      <c r="A49" s="13" t="s">
        <v>266</v>
      </c>
      <c r="B49" s="83" t="s">
        <v>281</v>
      </c>
      <c r="C49" s="13" t="s">
        <v>280</v>
      </c>
      <c r="D49" s="13" t="s">
        <v>46</v>
      </c>
      <c r="E49" s="13" t="s">
        <v>64</v>
      </c>
      <c r="F49" s="13" t="s">
        <v>65</v>
      </c>
      <c r="G49" s="13" t="s">
        <v>240</v>
      </c>
      <c r="H49" s="13" t="s">
        <v>241</v>
      </c>
      <c r="I49" s="86">
        <v>335</v>
      </c>
      <c r="J49" s="86"/>
      <c r="K49" s="86"/>
      <c r="L49" s="86"/>
      <c r="M49" s="86"/>
      <c r="N49" s="86">
        <v>335</v>
      </c>
      <c r="O49" s="86"/>
      <c r="P49" s="86"/>
      <c r="Q49" s="86"/>
      <c r="R49" s="86"/>
      <c r="S49" s="86"/>
      <c r="T49" s="86"/>
      <c r="U49" s="25"/>
      <c r="V49" s="86"/>
      <c r="W49" s="86"/>
    </row>
    <row r="50" spans="1:23" ht="32.85" customHeight="1">
      <c r="A50" s="13"/>
      <c r="B50" s="13"/>
      <c r="C50" s="13" t="s">
        <v>282</v>
      </c>
      <c r="D50" s="13"/>
      <c r="E50" s="13"/>
      <c r="F50" s="13"/>
      <c r="G50" s="13"/>
      <c r="H50" s="13"/>
      <c r="I50" s="86">
        <v>24.8</v>
      </c>
      <c r="J50" s="86"/>
      <c r="K50" s="86"/>
      <c r="L50" s="86"/>
      <c r="M50" s="86"/>
      <c r="N50" s="86">
        <v>24.8</v>
      </c>
      <c r="O50" s="86"/>
      <c r="P50" s="86"/>
      <c r="Q50" s="86"/>
      <c r="R50" s="86"/>
      <c r="S50" s="86"/>
      <c r="T50" s="86"/>
      <c r="U50" s="25"/>
      <c r="V50" s="86"/>
      <c r="W50" s="86"/>
    </row>
    <row r="51" spans="1:23" ht="32.85" customHeight="1">
      <c r="A51" s="13" t="s">
        <v>266</v>
      </c>
      <c r="B51" s="83" t="s">
        <v>283</v>
      </c>
      <c r="C51" s="13" t="s">
        <v>282</v>
      </c>
      <c r="D51" s="13" t="s">
        <v>46</v>
      </c>
      <c r="E51" s="13" t="s">
        <v>82</v>
      </c>
      <c r="F51" s="13" t="s">
        <v>83</v>
      </c>
      <c r="G51" s="13" t="s">
        <v>240</v>
      </c>
      <c r="H51" s="13" t="s">
        <v>241</v>
      </c>
      <c r="I51" s="86">
        <v>24.8</v>
      </c>
      <c r="J51" s="86"/>
      <c r="K51" s="86"/>
      <c r="L51" s="86"/>
      <c r="M51" s="86"/>
      <c r="N51" s="86">
        <v>24.8</v>
      </c>
      <c r="O51" s="86"/>
      <c r="P51" s="86"/>
      <c r="Q51" s="86"/>
      <c r="R51" s="86"/>
      <c r="S51" s="86"/>
      <c r="T51" s="86"/>
      <c r="U51" s="25"/>
      <c r="V51" s="86"/>
      <c r="W51" s="86"/>
    </row>
    <row r="52" spans="1:23" ht="32.85" customHeight="1">
      <c r="A52" s="13"/>
      <c r="B52" s="13"/>
      <c r="C52" s="13" t="s">
        <v>284</v>
      </c>
      <c r="D52" s="13"/>
      <c r="E52" s="13"/>
      <c r="F52" s="13"/>
      <c r="G52" s="13"/>
      <c r="H52" s="13"/>
      <c r="I52" s="86">
        <v>229053.92</v>
      </c>
      <c r="J52" s="86"/>
      <c r="K52" s="86"/>
      <c r="L52" s="86"/>
      <c r="M52" s="86"/>
      <c r="N52" s="86">
        <v>229053.92</v>
      </c>
      <c r="O52" s="86"/>
      <c r="P52" s="86"/>
      <c r="Q52" s="86"/>
      <c r="R52" s="86"/>
      <c r="S52" s="86"/>
      <c r="T52" s="86"/>
      <c r="U52" s="25"/>
      <c r="V52" s="86"/>
      <c r="W52" s="86"/>
    </row>
    <row r="53" spans="1:23" ht="32.85" customHeight="1">
      <c r="A53" s="13" t="s">
        <v>266</v>
      </c>
      <c r="B53" s="83" t="s">
        <v>285</v>
      </c>
      <c r="C53" s="13" t="s">
        <v>284</v>
      </c>
      <c r="D53" s="13" t="s">
        <v>46</v>
      </c>
      <c r="E53" s="13" t="s">
        <v>86</v>
      </c>
      <c r="F53" s="13" t="s">
        <v>87</v>
      </c>
      <c r="G53" s="13" t="s">
        <v>218</v>
      </c>
      <c r="H53" s="13" t="s">
        <v>219</v>
      </c>
      <c r="I53" s="86">
        <v>29871.200000000001</v>
      </c>
      <c r="J53" s="86"/>
      <c r="K53" s="86"/>
      <c r="L53" s="86"/>
      <c r="M53" s="86"/>
      <c r="N53" s="86">
        <v>29871.200000000001</v>
      </c>
      <c r="O53" s="86"/>
      <c r="P53" s="86"/>
      <c r="Q53" s="86"/>
      <c r="R53" s="86"/>
      <c r="S53" s="86"/>
      <c r="T53" s="86"/>
      <c r="U53" s="25"/>
      <c r="V53" s="86"/>
      <c r="W53" s="86"/>
    </row>
    <row r="54" spans="1:23" ht="32.85" customHeight="1">
      <c r="A54" s="13" t="s">
        <v>266</v>
      </c>
      <c r="B54" s="83" t="s">
        <v>285</v>
      </c>
      <c r="C54" s="13" t="s">
        <v>284</v>
      </c>
      <c r="D54" s="13" t="s">
        <v>46</v>
      </c>
      <c r="E54" s="13" t="s">
        <v>86</v>
      </c>
      <c r="F54" s="13" t="s">
        <v>87</v>
      </c>
      <c r="G54" s="13" t="s">
        <v>230</v>
      </c>
      <c r="H54" s="13" t="s">
        <v>231</v>
      </c>
      <c r="I54" s="86">
        <v>9212.5</v>
      </c>
      <c r="J54" s="86"/>
      <c r="K54" s="86"/>
      <c r="L54" s="86"/>
      <c r="M54" s="86"/>
      <c r="N54" s="86">
        <v>9212.5</v>
      </c>
      <c r="O54" s="86"/>
      <c r="P54" s="86"/>
      <c r="Q54" s="86"/>
      <c r="R54" s="86"/>
      <c r="S54" s="86"/>
      <c r="T54" s="86"/>
      <c r="U54" s="25"/>
      <c r="V54" s="86"/>
      <c r="W54" s="86"/>
    </row>
    <row r="55" spans="1:23" ht="32.85" customHeight="1">
      <c r="A55" s="13" t="s">
        <v>266</v>
      </c>
      <c r="B55" s="83" t="s">
        <v>285</v>
      </c>
      <c r="C55" s="13" t="s">
        <v>284</v>
      </c>
      <c r="D55" s="13" t="s">
        <v>46</v>
      </c>
      <c r="E55" s="13" t="s">
        <v>86</v>
      </c>
      <c r="F55" s="13" t="s">
        <v>87</v>
      </c>
      <c r="G55" s="13" t="s">
        <v>240</v>
      </c>
      <c r="H55" s="13" t="s">
        <v>241</v>
      </c>
      <c r="I55" s="86">
        <v>3380</v>
      </c>
      <c r="J55" s="86"/>
      <c r="K55" s="86"/>
      <c r="L55" s="86"/>
      <c r="M55" s="86"/>
      <c r="N55" s="86">
        <v>3380</v>
      </c>
      <c r="O55" s="86"/>
      <c r="P55" s="86"/>
      <c r="Q55" s="86"/>
      <c r="R55" s="86"/>
      <c r="S55" s="86"/>
      <c r="T55" s="86"/>
      <c r="U55" s="25"/>
      <c r="V55" s="86"/>
      <c r="W55" s="86"/>
    </row>
    <row r="56" spans="1:23" ht="32.85" customHeight="1">
      <c r="A56" s="13" t="s">
        <v>266</v>
      </c>
      <c r="B56" s="83" t="s">
        <v>285</v>
      </c>
      <c r="C56" s="13" t="s">
        <v>284</v>
      </c>
      <c r="D56" s="13" t="s">
        <v>46</v>
      </c>
      <c r="E56" s="13" t="s">
        <v>86</v>
      </c>
      <c r="F56" s="13" t="s">
        <v>87</v>
      </c>
      <c r="G56" s="13" t="s">
        <v>242</v>
      </c>
      <c r="H56" s="13" t="s">
        <v>243</v>
      </c>
      <c r="I56" s="86">
        <v>44434.22</v>
      </c>
      <c r="J56" s="86"/>
      <c r="K56" s="86"/>
      <c r="L56" s="86"/>
      <c r="M56" s="86"/>
      <c r="N56" s="86">
        <v>44434.22</v>
      </c>
      <c r="O56" s="86"/>
      <c r="P56" s="86"/>
      <c r="Q56" s="86"/>
      <c r="R56" s="86"/>
      <c r="S56" s="86"/>
      <c r="T56" s="86"/>
      <c r="U56" s="25"/>
      <c r="V56" s="86"/>
      <c r="W56" s="86"/>
    </row>
    <row r="57" spans="1:23" ht="32.85" customHeight="1">
      <c r="A57" s="13" t="s">
        <v>266</v>
      </c>
      <c r="B57" s="83" t="s">
        <v>285</v>
      </c>
      <c r="C57" s="13" t="s">
        <v>284</v>
      </c>
      <c r="D57" s="13" t="s">
        <v>46</v>
      </c>
      <c r="E57" s="13" t="s">
        <v>86</v>
      </c>
      <c r="F57" s="13" t="s">
        <v>87</v>
      </c>
      <c r="G57" s="13" t="s">
        <v>244</v>
      </c>
      <c r="H57" s="13" t="s">
        <v>245</v>
      </c>
      <c r="I57" s="86">
        <v>12156</v>
      </c>
      <c r="J57" s="86"/>
      <c r="K57" s="86"/>
      <c r="L57" s="86"/>
      <c r="M57" s="86"/>
      <c r="N57" s="86">
        <v>12156</v>
      </c>
      <c r="O57" s="86"/>
      <c r="P57" s="86"/>
      <c r="Q57" s="86"/>
      <c r="R57" s="86"/>
      <c r="S57" s="86"/>
      <c r="T57" s="86"/>
      <c r="U57" s="25"/>
      <c r="V57" s="86"/>
      <c r="W57" s="86"/>
    </row>
    <row r="58" spans="1:23" ht="32.85" customHeight="1">
      <c r="A58" s="13" t="s">
        <v>266</v>
      </c>
      <c r="B58" s="83" t="s">
        <v>285</v>
      </c>
      <c r="C58" s="13" t="s">
        <v>284</v>
      </c>
      <c r="D58" s="13" t="s">
        <v>46</v>
      </c>
      <c r="E58" s="13" t="s">
        <v>86</v>
      </c>
      <c r="F58" s="13" t="s">
        <v>87</v>
      </c>
      <c r="G58" s="13" t="s">
        <v>286</v>
      </c>
      <c r="H58" s="13" t="s">
        <v>57</v>
      </c>
      <c r="I58" s="86">
        <v>130000</v>
      </c>
      <c r="J58" s="86"/>
      <c r="K58" s="86"/>
      <c r="L58" s="86"/>
      <c r="M58" s="86"/>
      <c r="N58" s="86">
        <v>130000</v>
      </c>
      <c r="O58" s="86"/>
      <c r="P58" s="86"/>
      <c r="Q58" s="86"/>
      <c r="R58" s="86"/>
      <c r="S58" s="86"/>
      <c r="T58" s="86"/>
      <c r="U58" s="25"/>
      <c r="V58" s="86"/>
      <c r="W58" s="86"/>
    </row>
    <row r="59" spans="1:23" ht="32.85" customHeight="1">
      <c r="A59" s="13"/>
      <c r="B59" s="13"/>
      <c r="C59" s="13" t="s">
        <v>287</v>
      </c>
      <c r="D59" s="13"/>
      <c r="E59" s="13"/>
      <c r="F59" s="13"/>
      <c r="G59" s="13"/>
      <c r="H59" s="13"/>
      <c r="I59" s="86">
        <v>1190002.8999999999</v>
      </c>
      <c r="J59" s="86"/>
      <c r="K59" s="86"/>
      <c r="L59" s="86"/>
      <c r="M59" s="86"/>
      <c r="N59" s="86">
        <v>1190002.8999999999</v>
      </c>
      <c r="O59" s="86"/>
      <c r="P59" s="86"/>
      <c r="Q59" s="86"/>
      <c r="R59" s="86"/>
      <c r="S59" s="86"/>
      <c r="T59" s="86"/>
      <c r="U59" s="25"/>
      <c r="V59" s="86"/>
      <c r="W59" s="86"/>
    </row>
    <row r="60" spans="1:23" ht="32.85" customHeight="1">
      <c r="A60" s="13" t="s">
        <v>266</v>
      </c>
      <c r="B60" s="83" t="s">
        <v>288</v>
      </c>
      <c r="C60" s="13" t="s">
        <v>287</v>
      </c>
      <c r="D60" s="13" t="s">
        <v>46</v>
      </c>
      <c r="E60" s="13" t="s">
        <v>86</v>
      </c>
      <c r="F60" s="13" t="s">
        <v>87</v>
      </c>
      <c r="G60" s="13" t="s">
        <v>187</v>
      </c>
      <c r="H60" s="13" t="s">
        <v>188</v>
      </c>
      <c r="I60" s="86">
        <v>92500</v>
      </c>
      <c r="J60" s="86"/>
      <c r="K60" s="86"/>
      <c r="L60" s="86"/>
      <c r="M60" s="86"/>
      <c r="N60" s="86">
        <v>92500</v>
      </c>
      <c r="O60" s="86"/>
      <c r="P60" s="86"/>
      <c r="Q60" s="86"/>
      <c r="R60" s="86"/>
      <c r="S60" s="86"/>
      <c r="T60" s="86"/>
      <c r="U60" s="25"/>
      <c r="V60" s="86"/>
      <c r="W60" s="86"/>
    </row>
    <row r="61" spans="1:23" ht="32.85" customHeight="1">
      <c r="A61" s="13" t="s">
        <v>266</v>
      </c>
      <c r="B61" s="83" t="s">
        <v>288</v>
      </c>
      <c r="C61" s="13" t="s">
        <v>287</v>
      </c>
      <c r="D61" s="13" t="s">
        <v>46</v>
      </c>
      <c r="E61" s="13" t="s">
        <v>86</v>
      </c>
      <c r="F61" s="13" t="s">
        <v>87</v>
      </c>
      <c r="G61" s="13" t="s">
        <v>218</v>
      </c>
      <c r="H61" s="13" t="s">
        <v>219</v>
      </c>
      <c r="I61" s="86">
        <v>92370</v>
      </c>
      <c r="J61" s="86"/>
      <c r="K61" s="86"/>
      <c r="L61" s="86"/>
      <c r="M61" s="86"/>
      <c r="N61" s="86">
        <v>92370</v>
      </c>
      <c r="O61" s="86"/>
      <c r="P61" s="86"/>
      <c r="Q61" s="86"/>
      <c r="R61" s="86"/>
      <c r="S61" s="86"/>
      <c r="T61" s="86"/>
      <c r="U61" s="25"/>
      <c r="V61" s="86"/>
      <c r="W61" s="86"/>
    </row>
    <row r="62" spans="1:23" ht="32.85" customHeight="1">
      <c r="A62" s="13" t="s">
        <v>266</v>
      </c>
      <c r="B62" s="83" t="s">
        <v>288</v>
      </c>
      <c r="C62" s="13" t="s">
        <v>287</v>
      </c>
      <c r="D62" s="13" t="s">
        <v>46</v>
      </c>
      <c r="E62" s="13" t="s">
        <v>86</v>
      </c>
      <c r="F62" s="13" t="s">
        <v>87</v>
      </c>
      <c r="G62" s="13" t="s">
        <v>230</v>
      </c>
      <c r="H62" s="13" t="s">
        <v>231</v>
      </c>
      <c r="I62" s="86">
        <v>230298.1</v>
      </c>
      <c r="J62" s="86"/>
      <c r="K62" s="86"/>
      <c r="L62" s="86"/>
      <c r="M62" s="86"/>
      <c r="N62" s="86">
        <v>230298.1</v>
      </c>
      <c r="O62" s="86"/>
      <c r="P62" s="86"/>
      <c r="Q62" s="86"/>
      <c r="R62" s="86"/>
      <c r="S62" s="86"/>
      <c r="T62" s="86"/>
      <c r="U62" s="25"/>
      <c r="V62" s="86"/>
      <c r="W62" s="86"/>
    </row>
    <row r="63" spans="1:23" ht="32.85" customHeight="1">
      <c r="A63" s="13" t="s">
        <v>266</v>
      </c>
      <c r="B63" s="83" t="s">
        <v>288</v>
      </c>
      <c r="C63" s="13" t="s">
        <v>287</v>
      </c>
      <c r="D63" s="13" t="s">
        <v>46</v>
      </c>
      <c r="E63" s="13" t="s">
        <v>86</v>
      </c>
      <c r="F63" s="13" t="s">
        <v>87</v>
      </c>
      <c r="G63" s="13" t="s">
        <v>236</v>
      </c>
      <c r="H63" s="13" t="s">
        <v>237</v>
      </c>
      <c r="I63" s="86">
        <v>33202</v>
      </c>
      <c r="J63" s="86"/>
      <c r="K63" s="86"/>
      <c r="L63" s="86"/>
      <c r="M63" s="86"/>
      <c r="N63" s="86">
        <v>33202</v>
      </c>
      <c r="O63" s="86"/>
      <c r="P63" s="86"/>
      <c r="Q63" s="86"/>
      <c r="R63" s="86"/>
      <c r="S63" s="86"/>
      <c r="T63" s="86"/>
      <c r="U63" s="25"/>
      <c r="V63" s="86"/>
      <c r="W63" s="86"/>
    </row>
    <row r="64" spans="1:23" ht="32.85" customHeight="1">
      <c r="A64" s="13" t="s">
        <v>266</v>
      </c>
      <c r="B64" s="83" t="s">
        <v>288</v>
      </c>
      <c r="C64" s="13" t="s">
        <v>287</v>
      </c>
      <c r="D64" s="13" t="s">
        <v>46</v>
      </c>
      <c r="E64" s="13" t="s">
        <v>86</v>
      </c>
      <c r="F64" s="13" t="s">
        <v>87</v>
      </c>
      <c r="G64" s="13" t="s">
        <v>238</v>
      </c>
      <c r="H64" s="13" t="s">
        <v>239</v>
      </c>
      <c r="I64" s="86">
        <v>51000</v>
      </c>
      <c r="J64" s="86"/>
      <c r="K64" s="86"/>
      <c r="L64" s="86"/>
      <c r="M64" s="86"/>
      <c r="N64" s="86">
        <v>51000</v>
      </c>
      <c r="O64" s="86"/>
      <c r="P64" s="86"/>
      <c r="Q64" s="86"/>
      <c r="R64" s="86"/>
      <c r="S64" s="86"/>
      <c r="T64" s="86"/>
      <c r="U64" s="25"/>
      <c r="V64" s="86"/>
      <c r="W64" s="86"/>
    </row>
    <row r="65" spans="1:23" ht="32.85" customHeight="1">
      <c r="A65" s="13" t="s">
        <v>266</v>
      </c>
      <c r="B65" s="83" t="s">
        <v>288</v>
      </c>
      <c r="C65" s="13" t="s">
        <v>287</v>
      </c>
      <c r="D65" s="13" t="s">
        <v>46</v>
      </c>
      <c r="E65" s="13" t="s">
        <v>86</v>
      </c>
      <c r="F65" s="13" t="s">
        <v>87</v>
      </c>
      <c r="G65" s="13" t="s">
        <v>240</v>
      </c>
      <c r="H65" s="13" t="s">
        <v>241</v>
      </c>
      <c r="I65" s="86">
        <v>150892</v>
      </c>
      <c r="J65" s="86"/>
      <c r="K65" s="86"/>
      <c r="L65" s="86"/>
      <c r="M65" s="86"/>
      <c r="N65" s="86">
        <v>150892</v>
      </c>
      <c r="O65" s="86"/>
      <c r="P65" s="86"/>
      <c r="Q65" s="86"/>
      <c r="R65" s="86"/>
      <c r="S65" s="86"/>
      <c r="T65" s="86"/>
      <c r="U65" s="25"/>
      <c r="V65" s="86"/>
      <c r="W65" s="86"/>
    </row>
    <row r="66" spans="1:23" ht="32.85" customHeight="1">
      <c r="A66" s="13" t="s">
        <v>266</v>
      </c>
      <c r="B66" s="83" t="s">
        <v>288</v>
      </c>
      <c r="C66" s="13" t="s">
        <v>287</v>
      </c>
      <c r="D66" s="13" t="s">
        <v>46</v>
      </c>
      <c r="E66" s="13" t="s">
        <v>86</v>
      </c>
      <c r="F66" s="13" t="s">
        <v>87</v>
      </c>
      <c r="G66" s="13" t="s">
        <v>242</v>
      </c>
      <c r="H66" s="13" t="s">
        <v>243</v>
      </c>
      <c r="I66" s="86">
        <v>211403.8</v>
      </c>
      <c r="J66" s="86"/>
      <c r="K66" s="86"/>
      <c r="L66" s="86"/>
      <c r="M66" s="86"/>
      <c r="N66" s="86">
        <v>211403.8</v>
      </c>
      <c r="O66" s="86"/>
      <c r="P66" s="86"/>
      <c r="Q66" s="86"/>
      <c r="R66" s="86"/>
      <c r="S66" s="86"/>
      <c r="T66" s="86"/>
      <c r="U66" s="25"/>
      <c r="V66" s="86"/>
      <c r="W66" s="86"/>
    </row>
    <row r="67" spans="1:23" ht="32.85" customHeight="1">
      <c r="A67" s="13" t="s">
        <v>266</v>
      </c>
      <c r="B67" s="83" t="s">
        <v>288</v>
      </c>
      <c r="C67" s="13" t="s">
        <v>287</v>
      </c>
      <c r="D67" s="13" t="s">
        <v>46</v>
      </c>
      <c r="E67" s="13" t="s">
        <v>86</v>
      </c>
      <c r="F67" s="13" t="s">
        <v>87</v>
      </c>
      <c r="G67" s="13" t="s">
        <v>244</v>
      </c>
      <c r="H67" s="13" t="s">
        <v>245</v>
      </c>
      <c r="I67" s="86">
        <v>78889</v>
      </c>
      <c r="J67" s="86"/>
      <c r="K67" s="86"/>
      <c r="L67" s="86"/>
      <c r="M67" s="86"/>
      <c r="N67" s="86">
        <v>78889</v>
      </c>
      <c r="O67" s="86"/>
      <c r="P67" s="86"/>
      <c r="Q67" s="86"/>
      <c r="R67" s="86"/>
      <c r="S67" s="86"/>
      <c r="T67" s="86"/>
      <c r="U67" s="25"/>
      <c r="V67" s="86"/>
      <c r="W67" s="86"/>
    </row>
    <row r="68" spans="1:23" ht="32.85" customHeight="1">
      <c r="A68" s="13" t="s">
        <v>266</v>
      </c>
      <c r="B68" s="83" t="s">
        <v>288</v>
      </c>
      <c r="C68" s="13" t="s">
        <v>287</v>
      </c>
      <c r="D68" s="13" t="s">
        <v>46</v>
      </c>
      <c r="E68" s="13" t="s">
        <v>86</v>
      </c>
      <c r="F68" s="13" t="s">
        <v>87</v>
      </c>
      <c r="G68" s="13" t="s">
        <v>250</v>
      </c>
      <c r="H68" s="13" t="s">
        <v>251</v>
      </c>
      <c r="I68" s="86">
        <v>249448</v>
      </c>
      <c r="J68" s="86"/>
      <c r="K68" s="86"/>
      <c r="L68" s="86"/>
      <c r="M68" s="86"/>
      <c r="N68" s="86">
        <v>249448</v>
      </c>
      <c r="O68" s="86"/>
      <c r="P68" s="86"/>
      <c r="Q68" s="86"/>
      <c r="R68" s="86"/>
      <c r="S68" s="86"/>
      <c r="T68" s="86"/>
      <c r="U68" s="25"/>
      <c r="V68" s="86"/>
      <c r="W68" s="86"/>
    </row>
    <row r="69" spans="1:23" ht="32.85" customHeight="1">
      <c r="A69" s="13"/>
      <c r="B69" s="13"/>
      <c r="C69" s="13" t="s">
        <v>289</v>
      </c>
      <c r="D69" s="13"/>
      <c r="E69" s="13"/>
      <c r="F69" s="13"/>
      <c r="G69" s="13"/>
      <c r="H69" s="13"/>
      <c r="I69" s="86">
        <v>11641.8</v>
      </c>
      <c r="J69" s="86"/>
      <c r="K69" s="86"/>
      <c r="L69" s="86"/>
      <c r="M69" s="86"/>
      <c r="N69" s="86">
        <v>11641.8</v>
      </c>
      <c r="O69" s="86"/>
      <c r="P69" s="86"/>
      <c r="Q69" s="86"/>
      <c r="R69" s="86"/>
      <c r="S69" s="86"/>
      <c r="T69" s="86"/>
      <c r="U69" s="25"/>
      <c r="V69" s="86"/>
      <c r="W69" s="86"/>
    </row>
    <row r="70" spans="1:23" ht="32.85" customHeight="1">
      <c r="A70" s="13" t="s">
        <v>266</v>
      </c>
      <c r="B70" s="83" t="s">
        <v>290</v>
      </c>
      <c r="C70" s="13" t="s">
        <v>620</v>
      </c>
      <c r="D70" s="13" t="s">
        <v>46</v>
      </c>
      <c r="E70" s="13" t="s">
        <v>95</v>
      </c>
      <c r="F70" s="13" t="s">
        <v>96</v>
      </c>
      <c r="G70" s="13" t="s">
        <v>218</v>
      </c>
      <c r="H70" s="13" t="s">
        <v>219</v>
      </c>
      <c r="I70" s="86">
        <v>2790</v>
      </c>
      <c r="J70" s="86"/>
      <c r="K70" s="86"/>
      <c r="L70" s="86"/>
      <c r="M70" s="86"/>
      <c r="N70" s="86">
        <v>2790</v>
      </c>
      <c r="O70" s="86"/>
      <c r="P70" s="86"/>
      <c r="Q70" s="86"/>
      <c r="R70" s="86"/>
      <c r="S70" s="86"/>
      <c r="T70" s="86"/>
      <c r="U70" s="25"/>
      <c r="V70" s="86"/>
      <c r="W70" s="86"/>
    </row>
    <row r="71" spans="1:23" ht="32.85" customHeight="1">
      <c r="A71" s="13" t="s">
        <v>266</v>
      </c>
      <c r="B71" s="83" t="s">
        <v>290</v>
      </c>
      <c r="C71" s="13" t="s">
        <v>289</v>
      </c>
      <c r="D71" s="13" t="s">
        <v>46</v>
      </c>
      <c r="E71" s="13" t="s">
        <v>95</v>
      </c>
      <c r="F71" s="13" t="s">
        <v>96</v>
      </c>
      <c r="G71" s="13" t="s">
        <v>230</v>
      </c>
      <c r="H71" s="13" t="s">
        <v>231</v>
      </c>
      <c r="I71" s="86">
        <v>7034.3</v>
      </c>
      <c r="J71" s="86"/>
      <c r="K71" s="86"/>
      <c r="L71" s="86"/>
      <c r="M71" s="86"/>
      <c r="N71" s="86">
        <v>7034.3</v>
      </c>
      <c r="O71" s="86"/>
      <c r="P71" s="86"/>
      <c r="Q71" s="86"/>
      <c r="R71" s="86"/>
      <c r="S71" s="86"/>
      <c r="T71" s="86"/>
      <c r="U71" s="25"/>
      <c r="V71" s="86"/>
      <c r="W71" s="86"/>
    </row>
    <row r="72" spans="1:23" ht="32.85" customHeight="1">
      <c r="A72" s="13" t="s">
        <v>266</v>
      </c>
      <c r="B72" s="83" t="s">
        <v>290</v>
      </c>
      <c r="C72" s="13" t="s">
        <v>289</v>
      </c>
      <c r="D72" s="13" t="s">
        <v>46</v>
      </c>
      <c r="E72" s="13" t="s">
        <v>95</v>
      </c>
      <c r="F72" s="13" t="s">
        <v>96</v>
      </c>
      <c r="G72" s="13" t="s">
        <v>240</v>
      </c>
      <c r="H72" s="13" t="s">
        <v>241</v>
      </c>
      <c r="I72" s="86">
        <v>1814</v>
      </c>
      <c r="J72" s="86"/>
      <c r="K72" s="86"/>
      <c r="L72" s="86"/>
      <c r="M72" s="86"/>
      <c r="N72" s="86">
        <v>1814</v>
      </c>
      <c r="O72" s="86"/>
      <c r="P72" s="86"/>
      <c r="Q72" s="86"/>
      <c r="R72" s="86"/>
      <c r="S72" s="86"/>
      <c r="T72" s="86"/>
      <c r="U72" s="25"/>
      <c r="V72" s="86"/>
      <c r="W72" s="86"/>
    </row>
    <row r="73" spans="1:23" ht="32.85" customHeight="1">
      <c r="A73" s="13" t="s">
        <v>266</v>
      </c>
      <c r="B73" s="83" t="s">
        <v>290</v>
      </c>
      <c r="C73" s="13" t="s">
        <v>289</v>
      </c>
      <c r="D73" s="13" t="s">
        <v>46</v>
      </c>
      <c r="E73" s="13" t="s">
        <v>95</v>
      </c>
      <c r="F73" s="13" t="s">
        <v>96</v>
      </c>
      <c r="G73" s="13" t="s">
        <v>242</v>
      </c>
      <c r="H73" s="13" t="s">
        <v>243</v>
      </c>
      <c r="I73" s="86">
        <v>3.5</v>
      </c>
      <c r="J73" s="86"/>
      <c r="K73" s="86"/>
      <c r="L73" s="86"/>
      <c r="M73" s="86"/>
      <c r="N73" s="86">
        <v>3.5</v>
      </c>
      <c r="O73" s="86"/>
      <c r="P73" s="86"/>
      <c r="Q73" s="86"/>
      <c r="R73" s="86"/>
      <c r="S73" s="86"/>
      <c r="T73" s="86"/>
      <c r="U73" s="25"/>
      <c r="V73" s="86"/>
      <c r="W73" s="86"/>
    </row>
    <row r="74" spans="1:23" ht="32.85" customHeight="1">
      <c r="A74" s="13"/>
      <c r="B74" s="13"/>
      <c r="C74" s="13" t="s">
        <v>291</v>
      </c>
      <c r="D74" s="13"/>
      <c r="E74" s="13"/>
      <c r="F74" s="13"/>
      <c r="G74" s="13"/>
      <c r="H74" s="13"/>
      <c r="I74" s="86">
        <v>2751400</v>
      </c>
      <c r="J74" s="86"/>
      <c r="K74" s="86"/>
      <c r="L74" s="86"/>
      <c r="M74" s="86"/>
      <c r="N74" s="86">
        <v>2751400</v>
      </c>
      <c r="O74" s="86"/>
      <c r="P74" s="86"/>
      <c r="Q74" s="86"/>
      <c r="R74" s="86"/>
      <c r="S74" s="86"/>
      <c r="T74" s="86"/>
      <c r="U74" s="25"/>
      <c r="V74" s="86"/>
      <c r="W74" s="86"/>
    </row>
    <row r="75" spans="1:23" ht="32.85" customHeight="1">
      <c r="A75" s="13" t="s">
        <v>261</v>
      </c>
      <c r="B75" s="83" t="s">
        <v>292</v>
      </c>
      <c r="C75" s="13" t="s">
        <v>291</v>
      </c>
      <c r="D75" s="13" t="s">
        <v>46</v>
      </c>
      <c r="E75" s="13" t="s">
        <v>122</v>
      </c>
      <c r="F75" s="13" t="s">
        <v>123</v>
      </c>
      <c r="G75" s="13" t="s">
        <v>293</v>
      </c>
      <c r="H75" s="13" t="s">
        <v>264</v>
      </c>
      <c r="I75" s="86">
        <v>844800</v>
      </c>
      <c r="J75" s="86"/>
      <c r="K75" s="86"/>
      <c r="L75" s="86"/>
      <c r="M75" s="86"/>
      <c r="N75" s="86">
        <v>844800</v>
      </c>
      <c r="O75" s="86"/>
      <c r="P75" s="86"/>
      <c r="Q75" s="86"/>
      <c r="R75" s="86"/>
      <c r="S75" s="86"/>
      <c r="T75" s="86"/>
      <c r="U75" s="25"/>
      <c r="V75" s="86"/>
      <c r="W75" s="86"/>
    </row>
    <row r="76" spans="1:23" ht="32.85" customHeight="1">
      <c r="A76" s="13" t="s">
        <v>261</v>
      </c>
      <c r="B76" s="83" t="s">
        <v>292</v>
      </c>
      <c r="C76" s="13" t="s">
        <v>291</v>
      </c>
      <c r="D76" s="13" t="s">
        <v>46</v>
      </c>
      <c r="E76" s="13" t="s">
        <v>122</v>
      </c>
      <c r="F76" s="13" t="s">
        <v>123</v>
      </c>
      <c r="G76" s="13" t="s">
        <v>294</v>
      </c>
      <c r="H76" s="13" t="s">
        <v>295</v>
      </c>
      <c r="I76" s="86">
        <v>1686600</v>
      </c>
      <c r="J76" s="86"/>
      <c r="K76" s="86"/>
      <c r="L76" s="86"/>
      <c r="M76" s="86"/>
      <c r="N76" s="86">
        <v>1686600</v>
      </c>
      <c r="O76" s="86"/>
      <c r="P76" s="86"/>
      <c r="Q76" s="86"/>
      <c r="R76" s="86"/>
      <c r="S76" s="86"/>
      <c r="T76" s="86"/>
      <c r="U76" s="25"/>
      <c r="V76" s="86"/>
      <c r="W76" s="86"/>
    </row>
    <row r="77" spans="1:23" ht="32.85" customHeight="1">
      <c r="A77" s="13" t="s">
        <v>261</v>
      </c>
      <c r="B77" s="83" t="s">
        <v>292</v>
      </c>
      <c r="C77" s="13" t="s">
        <v>291</v>
      </c>
      <c r="D77" s="13" t="s">
        <v>46</v>
      </c>
      <c r="E77" s="13" t="s">
        <v>122</v>
      </c>
      <c r="F77" s="13" t="s">
        <v>123</v>
      </c>
      <c r="G77" s="13" t="s">
        <v>296</v>
      </c>
      <c r="H77" s="13" t="s">
        <v>297</v>
      </c>
      <c r="I77" s="86">
        <v>220000</v>
      </c>
      <c r="J77" s="86"/>
      <c r="K77" s="86"/>
      <c r="L77" s="86"/>
      <c r="M77" s="86"/>
      <c r="N77" s="86">
        <v>220000</v>
      </c>
      <c r="O77" s="86"/>
      <c r="P77" s="86"/>
      <c r="Q77" s="86"/>
      <c r="R77" s="86"/>
      <c r="S77" s="86"/>
      <c r="T77" s="86"/>
      <c r="U77" s="25"/>
      <c r="V77" s="86"/>
      <c r="W77" s="86"/>
    </row>
    <row r="78" spans="1:23" ht="32.85" customHeight="1">
      <c r="A78" s="13"/>
      <c r="B78" s="13"/>
      <c r="C78" s="13" t="s">
        <v>298</v>
      </c>
      <c r="D78" s="13"/>
      <c r="E78" s="13"/>
      <c r="F78" s="13"/>
      <c r="G78" s="13"/>
      <c r="H78" s="13"/>
      <c r="I78" s="86">
        <v>2691143</v>
      </c>
      <c r="J78" s="86"/>
      <c r="K78" s="86"/>
      <c r="L78" s="86"/>
      <c r="M78" s="86"/>
      <c r="N78" s="86">
        <v>2691143</v>
      </c>
      <c r="O78" s="86"/>
      <c r="P78" s="86"/>
      <c r="Q78" s="86"/>
      <c r="R78" s="86"/>
      <c r="S78" s="86"/>
      <c r="T78" s="86"/>
      <c r="U78" s="25"/>
      <c r="V78" s="86"/>
      <c r="W78" s="86"/>
    </row>
    <row r="79" spans="1:23" ht="32.85" customHeight="1">
      <c r="A79" s="13" t="s">
        <v>266</v>
      </c>
      <c r="B79" s="83" t="s">
        <v>299</v>
      </c>
      <c r="C79" s="13" t="s">
        <v>298</v>
      </c>
      <c r="D79" s="13" t="s">
        <v>46</v>
      </c>
      <c r="E79" s="13" t="s">
        <v>82</v>
      </c>
      <c r="F79" s="13" t="s">
        <v>83</v>
      </c>
      <c r="G79" s="13" t="s">
        <v>218</v>
      </c>
      <c r="H79" s="13" t="s">
        <v>219</v>
      </c>
      <c r="I79" s="86">
        <v>36000</v>
      </c>
      <c r="J79" s="86"/>
      <c r="K79" s="86"/>
      <c r="L79" s="86"/>
      <c r="M79" s="86"/>
      <c r="N79" s="86">
        <v>36000</v>
      </c>
      <c r="O79" s="86"/>
      <c r="P79" s="86"/>
      <c r="Q79" s="86"/>
      <c r="R79" s="86"/>
      <c r="S79" s="86"/>
      <c r="T79" s="86"/>
      <c r="U79" s="25"/>
      <c r="V79" s="86"/>
      <c r="W79" s="86"/>
    </row>
    <row r="80" spans="1:23" ht="32.85" customHeight="1">
      <c r="A80" s="13" t="s">
        <v>266</v>
      </c>
      <c r="B80" s="83" t="s">
        <v>299</v>
      </c>
      <c r="C80" s="13" t="s">
        <v>298</v>
      </c>
      <c r="D80" s="13" t="s">
        <v>46</v>
      </c>
      <c r="E80" s="13" t="s">
        <v>82</v>
      </c>
      <c r="F80" s="13" t="s">
        <v>83</v>
      </c>
      <c r="G80" s="13" t="s">
        <v>230</v>
      </c>
      <c r="H80" s="13" t="s">
        <v>231</v>
      </c>
      <c r="I80" s="86">
        <v>41143</v>
      </c>
      <c r="J80" s="86"/>
      <c r="K80" s="86"/>
      <c r="L80" s="86"/>
      <c r="M80" s="86"/>
      <c r="N80" s="86">
        <v>41143</v>
      </c>
      <c r="O80" s="86"/>
      <c r="P80" s="86"/>
      <c r="Q80" s="86"/>
      <c r="R80" s="86"/>
      <c r="S80" s="86"/>
      <c r="T80" s="86"/>
      <c r="U80" s="25"/>
      <c r="V80" s="86"/>
      <c r="W80" s="86"/>
    </row>
    <row r="81" spans="1:23" ht="32.85" customHeight="1">
      <c r="A81" s="13" t="s">
        <v>266</v>
      </c>
      <c r="B81" s="83" t="s">
        <v>299</v>
      </c>
      <c r="C81" s="13" t="s">
        <v>298</v>
      </c>
      <c r="D81" s="13" t="s">
        <v>46</v>
      </c>
      <c r="E81" s="13" t="s">
        <v>82</v>
      </c>
      <c r="F81" s="13" t="s">
        <v>83</v>
      </c>
      <c r="G81" s="13" t="s">
        <v>240</v>
      </c>
      <c r="H81" s="13" t="s">
        <v>241</v>
      </c>
      <c r="I81" s="86">
        <v>650000</v>
      </c>
      <c r="J81" s="86"/>
      <c r="K81" s="86"/>
      <c r="L81" s="86"/>
      <c r="M81" s="86"/>
      <c r="N81" s="86">
        <v>650000</v>
      </c>
      <c r="O81" s="86"/>
      <c r="P81" s="86"/>
      <c r="Q81" s="86"/>
      <c r="R81" s="86"/>
      <c r="S81" s="86"/>
      <c r="T81" s="86"/>
      <c r="U81" s="25"/>
      <c r="V81" s="86"/>
      <c r="W81" s="86"/>
    </row>
    <row r="82" spans="1:23" ht="32.85" customHeight="1">
      <c r="A82" s="13" t="s">
        <v>266</v>
      </c>
      <c r="B82" s="83" t="s">
        <v>299</v>
      </c>
      <c r="C82" s="13" t="s">
        <v>298</v>
      </c>
      <c r="D82" s="13" t="s">
        <v>46</v>
      </c>
      <c r="E82" s="13" t="s">
        <v>82</v>
      </c>
      <c r="F82" s="13" t="s">
        <v>83</v>
      </c>
      <c r="G82" s="13" t="s">
        <v>242</v>
      </c>
      <c r="H82" s="13" t="s">
        <v>243</v>
      </c>
      <c r="I82" s="86">
        <v>114000</v>
      </c>
      <c r="J82" s="86"/>
      <c r="K82" s="86"/>
      <c r="L82" s="86"/>
      <c r="M82" s="86"/>
      <c r="N82" s="86">
        <v>114000</v>
      </c>
      <c r="O82" s="86"/>
      <c r="P82" s="86"/>
      <c r="Q82" s="86"/>
      <c r="R82" s="86"/>
      <c r="S82" s="86"/>
      <c r="T82" s="86"/>
      <c r="U82" s="25"/>
      <c r="V82" s="86"/>
      <c r="W82" s="86"/>
    </row>
    <row r="83" spans="1:23" ht="32.85" customHeight="1">
      <c r="A83" s="13" t="s">
        <v>266</v>
      </c>
      <c r="B83" s="83" t="s">
        <v>299</v>
      </c>
      <c r="C83" s="13" t="s">
        <v>298</v>
      </c>
      <c r="D83" s="13" t="s">
        <v>46</v>
      </c>
      <c r="E83" s="13" t="s">
        <v>82</v>
      </c>
      <c r="F83" s="13" t="s">
        <v>83</v>
      </c>
      <c r="G83" s="13" t="s">
        <v>244</v>
      </c>
      <c r="H83" s="13" t="s">
        <v>245</v>
      </c>
      <c r="I83" s="86">
        <v>200000</v>
      </c>
      <c r="J83" s="86"/>
      <c r="K83" s="86"/>
      <c r="L83" s="86"/>
      <c r="M83" s="86"/>
      <c r="N83" s="86">
        <v>200000</v>
      </c>
      <c r="O83" s="86"/>
      <c r="P83" s="86"/>
      <c r="Q83" s="86"/>
      <c r="R83" s="86"/>
      <c r="S83" s="86"/>
      <c r="T83" s="86"/>
      <c r="U83" s="25"/>
      <c r="V83" s="86"/>
      <c r="W83" s="86"/>
    </row>
    <row r="84" spans="1:23" ht="32.85" customHeight="1">
      <c r="A84" s="13" t="s">
        <v>266</v>
      </c>
      <c r="B84" s="83" t="s">
        <v>299</v>
      </c>
      <c r="C84" s="13" t="s">
        <v>298</v>
      </c>
      <c r="D84" s="13" t="s">
        <v>46</v>
      </c>
      <c r="E84" s="13" t="s">
        <v>82</v>
      </c>
      <c r="F84" s="13" t="s">
        <v>83</v>
      </c>
      <c r="G84" s="13" t="s">
        <v>263</v>
      </c>
      <c r="H84" s="13" t="s">
        <v>264</v>
      </c>
      <c r="I84" s="86">
        <v>1650000</v>
      </c>
      <c r="J84" s="86"/>
      <c r="K84" s="86"/>
      <c r="L84" s="86"/>
      <c r="M84" s="86"/>
      <c r="N84" s="86">
        <v>1650000</v>
      </c>
      <c r="O84" s="86"/>
      <c r="P84" s="86"/>
      <c r="Q84" s="86"/>
      <c r="R84" s="86"/>
      <c r="S84" s="86"/>
      <c r="T84" s="86"/>
      <c r="U84" s="25"/>
      <c r="V84" s="86"/>
      <c r="W84" s="86"/>
    </row>
    <row r="85" spans="1:23" ht="32.85" customHeight="1">
      <c r="A85" s="13"/>
      <c r="B85" s="13"/>
      <c r="C85" s="13" t="s">
        <v>300</v>
      </c>
      <c r="D85" s="13"/>
      <c r="E85" s="13"/>
      <c r="F85" s="13"/>
      <c r="G85" s="13"/>
      <c r="H85" s="13"/>
      <c r="I85" s="86">
        <v>55902.35</v>
      </c>
      <c r="J85" s="86"/>
      <c r="K85" s="86"/>
      <c r="L85" s="86"/>
      <c r="M85" s="86"/>
      <c r="N85" s="86">
        <v>55902.35</v>
      </c>
      <c r="O85" s="86"/>
      <c r="P85" s="86"/>
      <c r="Q85" s="86"/>
      <c r="R85" s="86"/>
      <c r="S85" s="86"/>
      <c r="T85" s="86"/>
      <c r="U85" s="25"/>
      <c r="V85" s="86"/>
      <c r="W85" s="86"/>
    </row>
    <row r="86" spans="1:23" ht="32.85" customHeight="1">
      <c r="A86" s="13" t="s">
        <v>266</v>
      </c>
      <c r="B86" s="83" t="s">
        <v>301</v>
      </c>
      <c r="C86" s="13" t="s">
        <v>300</v>
      </c>
      <c r="D86" s="13" t="s">
        <v>46</v>
      </c>
      <c r="E86" s="13" t="s">
        <v>120</v>
      </c>
      <c r="F86" s="13" t="s">
        <v>121</v>
      </c>
      <c r="G86" s="13" t="s">
        <v>230</v>
      </c>
      <c r="H86" s="13" t="s">
        <v>231</v>
      </c>
      <c r="I86" s="86">
        <v>10200</v>
      </c>
      <c r="J86" s="86"/>
      <c r="K86" s="86"/>
      <c r="L86" s="86"/>
      <c r="M86" s="86"/>
      <c r="N86" s="86">
        <v>10200</v>
      </c>
      <c r="O86" s="86"/>
      <c r="P86" s="86"/>
      <c r="Q86" s="86"/>
      <c r="R86" s="86"/>
      <c r="S86" s="86"/>
      <c r="T86" s="86"/>
      <c r="U86" s="25"/>
      <c r="V86" s="86"/>
      <c r="W86" s="86"/>
    </row>
    <row r="87" spans="1:23" ht="32.85" customHeight="1">
      <c r="A87" s="13" t="s">
        <v>266</v>
      </c>
      <c r="B87" s="83" t="s">
        <v>301</v>
      </c>
      <c r="C87" s="13" t="s">
        <v>300</v>
      </c>
      <c r="D87" s="13" t="s">
        <v>46</v>
      </c>
      <c r="E87" s="13" t="s">
        <v>120</v>
      </c>
      <c r="F87" s="13" t="s">
        <v>121</v>
      </c>
      <c r="G87" s="13" t="s">
        <v>240</v>
      </c>
      <c r="H87" s="13" t="s">
        <v>241</v>
      </c>
      <c r="I87" s="86">
        <v>1360</v>
      </c>
      <c r="J87" s="86"/>
      <c r="K87" s="86"/>
      <c r="L87" s="86"/>
      <c r="M87" s="86"/>
      <c r="N87" s="86">
        <v>1360</v>
      </c>
      <c r="O87" s="86"/>
      <c r="P87" s="86"/>
      <c r="Q87" s="86"/>
      <c r="R87" s="86"/>
      <c r="S87" s="86"/>
      <c r="T87" s="86"/>
      <c r="U87" s="25"/>
      <c r="V87" s="86"/>
      <c r="W87" s="86"/>
    </row>
    <row r="88" spans="1:23" ht="32.85" customHeight="1">
      <c r="A88" s="13" t="s">
        <v>266</v>
      </c>
      <c r="B88" s="83" t="s">
        <v>301</v>
      </c>
      <c r="C88" s="13" t="s">
        <v>300</v>
      </c>
      <c r="D88" s="13" t="s">
        <v>46</v>
      </c>
      <c r="E88" s="13" t="s">
        <v>120</v>
      </c>
      <c r="F88" s="13" t="s">
        <v>121</v>
      </c>
      <c r="G88" s="13" t="s">
        <v>242</v>
      </c>
      <c r="H88" s="13" t="s">
        <v>243</v>
      </c>
      <c r="I88" s="86">
        <v>20240</v>
      </c>
      <c r="J88" s="86"/>
      <c r="K88" s="86"/>
      <c r="L88" s="86"/>
      <c r="M88" s="86"/>
      <c r="N88" s="86">
        <v>20240</v>
      </c>
      <c r="O88" s="86"/>
      <c r="P88" s="86"/>
      <c r="Q88" s="86"/>
      <c r="R88" s="86"/>
      <c r="S88" s="86"/>
      <c r="T88" s="86"/>
      <c r="U88" s="25"/>
      <c r="V88" s="86"/>
      <c r="W88" s="86"/>
    </row>
    <row r="89" spans="1:23" ht="32.85" customHeight="1">
      <c r="A89" s="13" t="s">
        <v>266</v>
      </c>
      <c r="B89" s="83" t="s">
        <v>301</v>
      </c>
      <c r="C89" s="13" t="s">
        <v>300</v>
      </c>
      <c r="D89" s="13" t="s">
        <v>46</v>
      </c>
      <c r="E89" s="13" t="s">
        <v>120</v>
      </c>
      <c r="F89" s="13" t="s">
        <v>121</v>
      </c>
      <c r="G89" s="13" t="s">
        <v>250</v>
      </c>
      <c r="H89" s="13" t="s">
        <v>251</v>
      </c>
      <c r="I89" s="86">
        <v>24102.35</v>
      </c>
      <c r="J89" s="86"/>
      <c r="K89" s="86"/>
      <c r="L89" s="86"/>
      <c r="M89" s="86"/>
      <c r="N89" s="86">
        <v>24102.35</v>
      </c>
      <c r="O89" s="86"/>
      <c r="P89" s="86"/>
      <c r="Q89" s="86"/>
      <c r="R89" s="86"/>
      <c r="S89" s="86"/>
      <c r="T89" s="86"/>
      <c r="U89" s="25"/>
      <c r="V89" s="86"/>
      <c r="W89" s="86"/>
    </row>
    <row r="90" spans="1:23" ht="32.85" customHeight="1">
      <c r="A90" s="13"/>
      <c r="B90" s="13"/>
      <c r="C90" s="13" t="s">
        <v>302</v>
      </c>
      <c r="D90" s="13"/>
      <c r="E90" s="13"/>
      <c r="F90" s="13"/>
      <c r="G90" s="13"/>
      <c r="H90" s="13"/>
      <c r="I90" s="86">
        <v>68000</v>
      </c>
      <c r="J90" s="86"/>
      <c r="K90" s="86"/>
      <c r="L90" s="86"/>
      <c r="M90" s="86"/>
      <c r="N90" s="86"/>
      <c r="O90" s="86"/>
      <c r="P90" s="86"/>
      <c r="Q90" s="86"/>
      <c r="R90" s="86">
        <v>68000</v>
      </c>
      <c r="S90" s="86">
        <v>68000</v>
      </c>
      <c r="T90" s="86"/>
      <c r="U90" s="25"/>
      <c r="V90" s="86"/>
      <c r="W90" s="86"/>
    </row>
    <row r="91" spans="1:23" ht="32.85" customHeight="1">
      <c r="A91" s="13" t="s">
        <v>303</v>
      </c>
      <c r="B91" s="83" t="s">
        <v>304</v>
      </c>
      <c r="C91" s="13" t="s">
        <v>302</v>
      </c>
      <c r="D91" s="13" t="s">
        <v>46</v>
      </c>
      <c r="E91" s="13" t="s">
        <v>72</v>
      </c>
      <c r="F91" s="13" t="s">
        <v>73</v>
      </c>
      <c r="G91" s="13" t="s">
        <v>305</v>
      </c>
      <c r="H91" s="13" t="s">
        <v>306</v>
      </c>
      <c r="I91" s="86">
        <v>68000</v>
      </c>
      <c r="J91" s="86"/>
      <c r="K91" s="86"/>
      <c r="L91" s="86"/>
      <c r="M91" s="86"/>
      <c r="N91" s="86"/>
      <c r="O91" s="86"/>
      <c r="P91" s="86"/>
      <c r="Q91" s="86"/>
      <c r="R91" s="86">
        <v>68000</v>
      </c>
      <c r="S91" s="86">
        <v>68000</v>
      </c>
      <c r="T91" s="86"/>
      <c r="U91" s="25"/>
      <c r="V91" s="86"/>
      <c r="W91" s="86"/>
    </row>
    <row r="92" spans="1:23" ht="32.85" customHeight="1">
      <c r="A92" s="13"/>
      <c r="B92" s="13"/>
      <c r="C92" s="13" t="s">
        <v>307</v>
      </c>
      <c r="D92" s="13"/>
      <c r="E92" s="13"/>
      <c r="F92" s="13"/>
      <c r="G92" s="13"/>
      <c r="H92" s="13"/>
      <c r="I92" s="86">
        <v>23322000.030000001</v>
      </c>
      <c r="J92" s="86"/>
      <c r="K92" s="86"/>
      <c r="L92" s="86"/>
      <c r="M92" s="86"/>
      <c r="N92" s="86"/>
      <c r="O92" s="86"/>
      <c r="P92" s="86"/>
      <c r="Q92" s="86"/>
      <c r="R92" s="86">
        <v>23322000.030000001</v>
      </c>
      <c r="S92" s="86">
        <v>23322000.030000001</v>
      </c>
      <c r="T92" s="86"/>
      <c r="U92" s="25"/>
      <c r="V92" s="86"/>
      <c r="W92" s="86"/>
    </row>
    <row r="93" spans="1:23" ht="32.85" customHeight="1">
      <c r="A93" s="13" t="s">
        <v>266</v>
      </c>
      <c r="B93" s="83" t="s">
        <v>308</v>
      </c>
      <c r="C93" s="13" t="s">
        <v>307</v>
      </c>
      <c r="D93" s="13" t="s">
        <v>46</v>
      </c>
      <c r="E93" s="13" t="s">
        <v>72</v>
      </c>
      <c r="F93" s="13" t="s">
        <v>73</v>
      </c>
      <c r="G93" s="13" t="s">
        <v>187</v>
      </c>
      <c r="H93" s="13" t="s">
        <v>188</v>
      </c>
      <c r="I93" s="86">
        <v>1150000</v>
      </c>
      <c r="J93" s="86"/>
      <c r="K93" s="86"/>
      <c r="L93" s="86"/>
      <c r="M93" s="86"/>
      <c r="N93" s="86"/>
      <c r="O93" s="86"/>
      <c r="P93" s="86"/>
      <c r="Q93" s="86"/>
      <c r="R93" s="86">
        <v>1150000</v>
      </c>
      <c r="S93" s="86">
        <v>1150000</v>
      </c>
      <c r="T93" s="86"/>
      <c r="U93" s="25"/>
      <c r="V93" s="86"/>
      <c r="W93" s="86"/>
    </row>
    <row r="94" spans="1:23" ht="32.85" customHeight="1">
      <c r="A94" s="13" t="s">
        <v>266</v>
      </c>
      <c r="B94" s="83" t="s">
        <v>308</v>
      </c>
      <c r="C94" s="13" t="s">
        <v>307</v>
      </c>
      <c r="D94" s="13" t="s">
        <v>46</v>
      </c>
      <c r="E94" s="13" t="s">
        <v>72</v>
      </c>
      <c r="F94" s="13" t="s">
        <v>73</v>
      </c>
      <c r="G94" s="13" t="s">
        <v>216</v>
      </c>
      <c r="H94" s="13" t="s">
        <v>217</v>
      </c>
      <c r="I94" s="86">
        <v>180000</v>
      </c>
      <c r="J94" s="86"/>
      <c r="K94" s="86"/>
      <c r="L94" s="86"/>
      <c r="M94" s="86"/>
      <c r="N94" s="86"/>
      <c r="O94" s="86"/>
      <c r="P94" s="86"/>
      <c r="Q94" s="86"/>
      <c r="R94" s="86">
        <v>180000</v>
      </c>
      <c r="S94" s="86">
        <v>180000</v>
      </c>
      <c r="T94" s="86"/>
      <c r="U94" s="25"/>
      <c r="V94" s="86"/>
      <c r="W94" s="86"/>
    </row>
    <row r="95" spans="1:23" ht="32.85" customHeight="1">
      <c r="A95" s="13" t="s">
        <v>266</v>
      </c>
      <c r="B95" s="83" t="s">
        <v>308</v>
      </c>
      <c r="C95" s="13" t="s">
        <v>307</v>
      </c>
      <c r="D95" s="13" t="s">
        <v>46</v>
      </c>
      <c r="E95" s="13" t="s">
        <v>72</v>
      </c>
      <c r="F95" s="13" t="s">
        <v>73</v>
      </c>
      <c r="G95" s="13" t="s">
        <v>218</v>
      </c>
      <c r="H95" s="13" t="s">
        <v>219</v>
      </c>
      <c r="I95" s="86">
        <v>1000000</v>
      </c>
      <c r="J95" s="86"/>
      <c r="K95" s="86"/>
      <c r="L95" s="86"/>
      <c r="M95" s="86"/>
      <c r="N95" s="86"/>
      <c r="O95" s="86"/>
      <c r="P95" s="86"/>
      <c r="Q95" s="86"/>
      <c r="R95" s="86">
        <v>1000000</v>
      </c>
      <c r="S95" s="86">
        <v>1000000</v>
      </c>
      <c r="T95" s="86"/>
      <c r="U95" s="25"/>
      <c r="V95" s="86"/>
      <c r="W95" s="86"/>
    </row>
    <row r="96" spans="1:23" ht="32.85" customHeight="1">
      <c r="A96" s="13" t="s">
        <v>266</v>
      </c>
      <c r="B96" s="83" t="s">
        <v>308</v>
      </c>
      <c r="C96" s="13" t="s">
        <v>307</v>
      </c>
      <c r="D96" s="13" t="s">
        <v>46</v>
      </c>
      <c r="E96" s="13" t="s">
        <v>72</v>
      </c>
      <c r="F96" s="13" t="s">
        <v>73</v>
      </c>
      <c r="G96" s="13" t="s">
        <v>220</v>
      </c>
      <c r="H96" s="13" t="s">
        <v>221</v>
      </c>
      <c r="I96" s="86">
        <v>5000</v>
      </c>
      <c r="J96" s="86"/>
      <c r="K96" s="86"/>
      <c r="L96" s="86"/>
      <c r="M96" s="86"/>
      <c r="N96" s="86"/>
      <c r="O96" s="86"/>
      <c r="P96" s="86"/>
      <c r="Q96" s="86"/>
      <c r="R96" s="86">
        <v>5000</v>
      </c>
      <c r="S96" s="86">
        <v>5000</v>
      </c>
      <c r="T96" s="86"/>
      <c r="U96" s="25"/>
      <c r="V96" s="86"/>
      <c r="W96" s="86"/>
    </row>
    <row r="97" spans="1:23" ht="32.85" customHeight="1">
      <c r="A97" s="13" t="s">
        <v>266</v>
      </c>
      <c r="B97" s="83" t="s">
        <v>308</v>
      </c>
      <c r="C97" s="13" t="s">
        <v>307</v>
      </c>
      <c r="D97" s="13" t="s">
        <v>46</v>
      </c>
      <c r="E97" s="13" t="s">
        <v>72</v>
      </c>
      <c r="F97" s="13" t="s">
        <v>73</v>
      </c>
      <c r="G97" s="13" t="s">
        <v>222</v>
      </c>
      <c r="H97" s="13" t="s">
        <v>223</v>
      </c>
      <c r="I97" s="86">
        <v>500000</v>
      </c>
      <c r="J97" s="86"/>
      <c r="K97" s="86"/>
      <c r="L97" s="86"/>
      <c r="M97" s="86"/>
      <c r="N97" s="86"/>
      <c r="O97" s="86"/>
      <c r="P97" s="86"/>
      <c r="Q97" s="86"/>
      <c r="R97" s="86">
        <v>500000</v>
      </c>
      <c r="S97" s="86">
        <v>500000</v>
      </c>
      <c r="T97" s="86"/>
      <c r="U97" s="25"/>
      <c r="V97" s="86"/>
      <c r="W97" s="86"/>
    </row>
    <row r="98" spans="1:23" ht="32.85" customHeight="1">
      <c r="A98" s="13" t="s">
        <v>266</v>
      </c>
      <c r="B98" s="83" t="s">
        <v>308</v>
      </c>
      <c r="C98" s="13" t="s">
        <v>307</v>
      </c>
      <c r="D98" s="13" t="s">
        <v>46</v>
      </c>
      <c r="E98" s="13" t="s">
        <v>72</v>
      </c>
      <c r="F98" s="13" t="s">
        <v>73</v>
      </c>
      <c r="G98" s="13" t="s">
        <v>224</v>
      </c>
      <c r="H98" s="13" t="s">
        <v>225</v>
      </c>
      <c r="I98" s="86">
        <v>500000.03</v>
      </c>
      <c r="J98" s="86"/>
      <c r="K98" s="86"/>
      <c r="L98" s="86"/>
      <c r="M98" s="86"/>
      <c r="N98" s="86"/>
      <c r="O98" s="86"/>
      <c r="P98" s="86"/>
      <c r="Q98" s="86"/>
      <c r="R98" s="86">
        <v>500000.03</v>
      </c>
      <c r="S98" s="86">
        <v>500000.03</v>
      </c>
      <c r="T98" s="86"/>
      <c r="U98" s="25"/>
      <c r="V98" s="86"/>
      <c r="W98" s="86"/>
    </row>
    <row r="99" spans="1:23" ht="32.85" customHeight="1">
      <c r="A99" s="13" t="s">
        <v>266</v>
      </c>
      <c r="B99" s="83" t="s">
        <v>308</v>
      </c>
      <c r="C99" s="13" t="s">
        <v>307</v>
      </c>
      <c r="D99" s="13" t="s">
        <v>46</v>
      </c>
      <c r="E99" s="13" t="s">
        <v>72</v>
      </c>
      <c r="F99" s="13" t="s">
        <v>73</v>
      </c>
      <c r="G99" s="13" t="s">
        <v>226</v>
      </c>
      <c r="H99" s="13" t="s">
        <v>227</v>
      </c>
      <c r="I99" s="86">
        <v>50000</v>
      </c>
      <c r="J99" s="86"/>
      <c r="K99" s="86"/>
      <c r="L99" s="86"/>
      <c r="M99" s="86"/>
      <c r="N99" s="86"/>
      <c r="O99" s="86"/>
      <c r="P99" s="86"/>
      <c r="Q99" s="86"/>
      <c r="R99" s="86">
        <v>50000</v>
      </c>
      <c r="S99" s="86">
        <v>50000</v>
      </c>
      <c r="T99" s="86"/>
      <c r="U99" s="25"/>
      <c r="V99" s="86"/>
      <c r="W99" s="86"/>
    </row>
    <row r="100" spans="1:23" ht="32.85" customHeight="1">
      <c r="A100" s="13" t="s">
        <v>266</v>
      </c>
      <c r="B100" s="83" t="s">
        <v>308</v>
      </c>
      <c r="C100" s="13" t="s">
        <v>307</v>
      </c>
      <c r="D100" s="13" t="s">
        <v>46</v>
      </c>
      <c r="E100" s="13" t="s">
        <v>72</v>
      </c>
      <c r="F100" s="13" t="s">
        <v>73</v>
      </c>
      <c r="G100" s="13" t="s">
        <v>228</v>
      </c>
      <c r="H100" s="13" t="s">
        <v>229</v>
      </c>
      <c r="I100" s="86">
        <v>700000</v>
      </c>
      <c r="J100" s="86"/>
      <c r="K100" s="86"/>
      <c r="L100" s="86"/>
      <c r="M100" s="86"/>
      <c r="N100" s="86"/>
      <c r="O100" s="86"/>
      <c r="P100" s="86"/>
      <c r="Q100" s="86"/>
      <c r="R100" s="86">
        <v>700000</v>
      </c>
      <c r="S100" s="86">
        <v>700000</v>
      </c>
      <c r="T100" s="86"/>
      <c r="U100" s="25"/>
      <c r="V100" s="86"/>
      <c r="W100" s="86"/>
    </row>
    <row r="101" spans="1:23" ht="32.85" customHeight="1">
      <c r="A101" s="13" t="s">
        <v>266</v>
      </c>
      <c r="B101" s="83" t="s">
        <v>308</v>
      </c>
      <c r="C101" s="13" t="s">
        <v>307</v>
      </c>
      <c r="D101" s="13" t="s">
        <v>46</v>
      </c>
      <c r="E101" s="13" t="s">
        <v>72</v>
      </c>
      <c r="F101" s="13" t="s">
        <v>73</v>
      </c>
      <c r="G101" s="13" t="s">
        <v>230</v>
      </c>
      <c r="H101" s="13" t="s">
        <v>231</v>
      </c>
      <c r="I101" s="86">
        <v>3102200</v>
      </c>
      <c r="J101" s="86"/>
      <c r="K101" s="86"/>
      <c r="L101" s="86"/>
      <c r="M101" s="86"/>
      <c r="N101" s="86"/>
      <c r="O101" s="86"/>
      <c r="P101" s="86"/>
      <c r="Q101" s="86"/>
      <c r="R101" s="86">
        <v>3102200</v>
      </c>
      <c r="S101" s="86">
        <v>3102200</v>
      </c>
      <c r="T101" s="86"/>
      <c r="U101" s="25"/>
      <c r="V101" s="86"/>
      <c r="W101" s="86"/>
    </row>
    <row r="102" spans="1:23" ht="32.85" customHeight="1">
      <c r="A102" s="13" t="s">
        <v>266</v>
      </c>
      <c r="B102" s="83" t="s">
        <v>308</v>
      </c>
      <c r="C102" s="13" t="s">
        <v>307</v>
      </c>
      <c r="D102" s="13" t="s">
        <v>46</v>
      </c>
      <c r="E102" s="13" t="s">
        <v>72</v>
      </c>
      <c r="F102" s="13" t="s">
        <v>73</v>
      </c>
      <c r="G102" s="13" t="s">
        <v>309</v>
      </c>
      <c r="H102" s="13" t="s">
        <v>310</v>
      </c>
      <c r="I102" s="86">
        <v>200000</v>
      </c>
      <c r="J102" s="86"/>
      <c r="K102" s="86"/>
      <c r="L102" s="86"/>
      <c r="M102" s="86"/>
      <c r="N102" s="86"/>
      <c r="O102" s="86"/>
      <c r="P102" s="86"/>
      <c r="Q102" s="86"/>
      <c r="R102" s="86">
        <v>200000</v>
      </c>
      <c r="S102" s="86">
        <v>200000</v>
      </c>
      <c r="T102" s="86"/>
      <c r="U102" s="25"/>
      <c r="V102" s="86"/>
      <c r="W102" s="86"/>
    </row>
    <row r="103" spans="1:23" ht="32.85" customHeight="1">
      <c r="A103" s="13" t="s">
        <v>266</v>
      </c>
      <c r="B103" s="83" t="s">
        <v>308</v>
      </c>
      <c r="C103" s="13" t="s">
        <v>307</v>
      </c>
      <c r="D103" s="13" t="s">
        <v>46</v>
      </c>
      <c r="E103" s="13" t="s">
        <v>72</v>
      </c>
      <c r="F103" s="13" t="s">
        <v>73</v>
      </c>
      <c r="G103" s="13" t="s">
        <v>232</v>
      </c>
      <c r="H103" s="13" t="s">
        <v>233</v>
      </c>
      <c r="I103" s="86">
        <v>380000</v>
      </c>
      <c r="J103" s="86"/>
      <c r="K103" s="86"/>
      <c r="L103" s="86"/>
      <c r="M103" s="86"/>
      <c r="N103" s="86"/>
      <c r="O103" s="86"/>
      <c r="P103" s="86"/>
      <c r="Q103" s="86"/>
      <c r="R103" s="86">
        <v>380000</v>
      </c>
      <c r="S103" s="86">
        <v>380000</v>
      </c>
      <c r="T103" s="86"/>
      <c r="U103" s="25"/>
      <c r="V103" s="86"/>
      <c r="W103" s="86"/>
    </row>
    <row r="104" spans="1:23" ht="32.85" customHeight="1">
      <c r="A104" s="13" t="s">
        <v>266</v>
      </c>
      <c r="B104" s="83" t="s">
        <v>308</v>
      </c>
      <c r="C104" s="13" t="s">
        <v>307</v>
      </c>
      <c r="D104" s="13" t="s">
        <v>46</v>
      </c>
      <c r="E104" s="13" t="s">
        <v>72</v>
      </c>
      <c r="F104" s="13" t="s">
        <v>73</v>
      </c>
      <c r="G104" s="13" t="s">
        <v>234</v>
      </c>
      <c r="H104" s="13" t="s">
        <v>235</v>
      </c>
      <c r="I104" s="86">
        <v>350000</v>
      </c>
      <c r="J104" s="86"/>
      <c r="K104" s="86"/>
      <c r="L104" s="86"/>
      <c r="M104" s="86"/>
      <c r="N104" s="86"/>
      <c r="O104" s="86"/>
      <c r="P104" s="86"/>
      <c r="Q104" s="86"/>
      <c r="R104" s="86">
        <v>350000</v>
      </c>
      <c r="S104" s="86">
        <v>350000</v>
      </c>
      <c r="T104" s="86"/>
      <c r="U104" s="25"/>
      <c r="V104" s="86"/>
      <c r="W104" s="86"/>
    </row>
    <row r="105" spans="1:23" ht="32.85" customHeight="1">
      <c r="A105" s="13" t="s">
        <v>266</v>
      </c>
      <c r="B105" s="83" t="s">
        <v>308</v>
      </c>
      <c r="C105" s="13" t="s">
        <v>307</v>
      </c>
      <c r="D105" s="13" t="s">
        <v>46</v>
      </c>
      <c r="E105" s="13" t="s">
        <v>72</v>
      </c>
      <c r="F105" s="13" t="s">
        <v>73</v>
      </c>
      <c r="G105" s="13" t="s">
        <v>236</v>
      </c>
      <c r="H105" s="13" t="s">
        <v>237</v>
      </c>
      <c r="I105" s="86">
        <v>177000</v>
      </c>
      <c r="J105" s="86"/>
      <c r="K105" s="86"/>
      <c r="L105" s="86"/>
      <c r="M105" s="86"/>
      <c r="N105" s="86"/>
      <c r="O105" s="86"/>
      <c r="P105" s="86"/>
      <c r="Q105" s="86"/>
      <c r="R105" s="86">
        <v>177000</v>
      </c>
      <c r="S105" s="86">
        <v>177000</v>
      </c>
      <c r="T105" s="86"/>
      <c r="U105" s="25"/>
      <c r="V105" s="86"/>
      <c r="W105" s="86"/>
    </row>
    <row r="106" spans="1:23" ht="32.85" customHeight="1">
      <c r="A106" s="13" t="s">
        <v>266</v>
      </c>
      <c r="B106" s="83" t="s">
        <v>308</v>
      </c>
      <c r="C106" s="13" t="s">
        <v>307</v>
      </c>
      <c r="D106" s="13" t="s">
        <v>46</v>
      </c>
      <c r="E106" s="13" t="s">
        <v>72</v>
      </c>
      <c r="F106" s="13" t="s">
        <v>73</v>
      </c>
      <c r="G106" s="13" t="s">
        <v>238</v>
      </c>
      <c r="H106" s="13" t="s">
        <v>239</v>
      </c>
      <c r="I106" s="86">
        <v>100000</v>
      </c>
      <c r="J106" s="86"/>
      <c r="K106" s="86"/>
      <c r="L106" s="86"/>
      <c r="M106" s="86"/>
      <c r="N106" s="86"/>
      <c r="O106" s="86"/>
      <c r="P106" s="86"/>
      <c r="Q106" s="86"/>
      <c r="R106" s="86">
        <v>100000</v>
      </c>
      <c r="S106" s="86">
        <v>100000</v>
      </c>
      <c r="T106" s="86"/>
      <c r="U106" s="25"/>
      <c r="V106" s="86"/>
      <c r="W106" s="86"/>
    </row>
    <row r="107" spans="1:23" ht="32.85" customHeight="1">
      <c r="A107" s="13" t="s">
        <v>266</v>
      </c>
      <c r="B107" s="83" t="s">
        <v>308</v>
      </c>
      <c r="C107" s="13" t="s">
        <v>307</v>
      </c>
      <c r="D107" s="13" t="s">
        <v>46</v>
      </c>
      <c r="E107" s="13" t="s">
        <v>72</v>
      </c>
      <c r="F107" s="13" t="s">
        <v>73</v>
      </c>
      <c r="G107" s="13" t="s">
        <v>240</v>
      </c>
      <c r="H107" s="13" t="s">
        <v>241</v>
      </c>
      <c r="I107" s="86">
        <v>6070000</v>
      </c>
      <c r="J107" s="86"/>
      <c r="K107" s="86"/>
      <c r="L107" s="86"/>
      <c r="M107" s="86"/>
      <c r="N107" s="86"/>
      <c r="O107" s="86"/>
      <c r="P107" s="86"/>
      <c r="Q107" s="86"/>
      <c r="R107" s="86">
        <v>6070000</v>
      </c>
      <c r="S107" s="86">
        <v>6070000</v>
      </c>
      <c r="T107" s="86"/>
      <c r="U107" s="25"/>
      <c r="V107" s="86"/>
      <c r="W107" s="86"/>
    </row>
    <row r="108" spans="1:23" ht="32.85" customHeight="1">
      <c r="A108" s="13" t="s">
        <v>266</v>
      </c>
      <c r="B108" s="83" t="s">
        <v>308</v>
      </c>
      <c r="C108" s="13" t="s">
        <v>307</v>
      </c>
      <c r="D108" s="13" t="s">
        <v>46</v>
      </c>
      <c r="E108" s="13" t="s">
        <v>72</v>
      </c>
      <c r="F108" s="13" t="s">
        <v>73</v>
      </c>
      <c r="G108" s="13" t="s">
        <v>242</v>
      </c>
      <c r="H108" s="13" t="s">
        <v>243</v>
      </c>
      <c r="I108" s="86">
        <v>3250000</v>
      </c>
      <c r="J108" s="86"/>
      <c r="K108" s="86"/>
      <c r="L108" s="86"/>
      <c r="M108" s="86"/>
      <c r="N108" s="86"/>
      <c r="O108" s="86"/>
      <c r="P108" s="86"/>
      <c r="Q108" s="86"/>
      <c r="R108" s="86">
        <v>3250000</v>
      </c>
      <c r="S108" s="86">
        <v>3250000</v>
      </c>
      <c r="T108" s="86"/>
      <c r="U108" s="25"/>
      <c r="V108" s="86"/>
      <c r="W108" s="86"/>
    </row>
    <row r="109" spans="1:23" ht="32.85" customHeight="1">
      <c r="A109" s="13" t="s">
        <v>266</v>
      </c>
      <c r="B109" s="83" t="s">
        <v>308</v>
      </c>
      <c r="C109" s="13" t="s">
        <v>307</v>
      </c>
      <c r="D109" s="13" t="s">
        <v>46</v>
      </c>
      <c r="E109" s="13" t="s">
        <v>72</v>
      </c>
      <c r="F109" s="13" t="s">
        <v>73</v>
      </c>
      <c r="G109" s="13" t="s">
        <v>244</v>
      </c>
      <c r="H109" s="13" t="s">
        <v>245</v>
      </c>
      <c r="I109" s="86">
        <v>3600000</v>
      </c>
      <c r="J109" s="86"/>
      <c r="K109" s="86"/>
      <c r="L109" s="86"/>
      <c r="M109" s="86"/>
      <c r="N109" s="86"/>
      <c r="O109" s="86"/>
      <c r="P109" s="86"/>
      <c r="Q109" s="86"/>
      <c r="R109" s="86">
        <v>3600000</v>
      </c>
      <c r="S109" s="86">
        <v>3600000</v>
      </c>
      <c r="T109" s="86"/>
      <c r="U109" s="25"/>
      <c r="V109" s="86"/>
      <c r="W109" s="86"/>
    </row>
    <row r="110" spans="1:23" ht="32.85" customHeight="1">
      <c r="A110" s="13" t="s">
        <v>266</v>
      </c>
      <c r="B110" s="83" t="s">
        <v>308</v>
      </c>
      <c r="C110" s="13" t="s">
        <v>307</v>
      </c>
      <c r="D110" s="13" t="s">
        <v>46</v>
      </c>
      <c r="E110" s="13" t="s">
        <v>72</v>
      </c>
      <c r="F110" s="13" t="s">
        <v>73</v>
      </c>
      <c r="G110" s="13" t="s">
        <v>270</v>
      </c>
      <c r="H110" s="13" t="s">
        <v>271</v>
      </c>
      <c r="I110" s="86">
        <v>1100000</v>
      </c>
      <c r="J110" s="86"/>
      <c r="K110" s="86"/>
      <c r="L110" s="86"/>
      <c r="M110" s="86"/>
      <c r="N110" s="86"/>
      <c r="O110" s="86"/>
      <c r="P110" s="86"/>
      <c r="Q110" s="86"/>
      <c r="R110" s="86">
        <v>1100000</v>
      </c>
      <c r="S110" s="86">
        <v>1100000</v>
      </c>
      <c r="T110" s="86"/>
      <c r="U110" s="25"/>
      <c r="V110" s="86"/>
      <c r="W110" s="86"/>
    </row>
    <row r="111" spans="1:23" ht="32.85" customHeight="1">
      <c r="A111" s="13" t="s">
        <v>266</v>
      </c>
      <c r="B111" s="83" t="s">
        <v>308</v>
      </c>
      <c r="C111" s="13" t="s">
        <v>307</v>
      </c>
      <c r="D111" s="13" t="s">
        <v>46</v>
      </c>
      <c r="E111" s="13" t="s">
        <v>72</v>
      </c>
      <c r="F111" s="13" t="s">
        <v>73</v>
      </c>
      <c r="G111" s="13" t="s">
        <v>248</v>
      </c>
      <c r="H111" s="13" t="s">
        <v>249</v>
      </c>
      <c r="I111" s="86">
        <v>160000</v>
      </c>
      <c r="J111" s="86"/>
      <c r="K111" s="86"/>
      <c r="L111" s="86"/>
      <c r="M111" s="86"/>
      <c r="N111" s="86"/>
      <c r="O111" s="86"/>
      <c r="P111" s="86"/>
      <c r="Q111" s="86"/>
      <c r="R111" s="86">
        <v>160000</v>
      </c>
      <c r="S111" s="86">
        <v>160000</v>
      </c>
      <c r="T111" s="86"/>
      <c r="U111" s="25"/>
      <c r="V111" s="86"/>
      <c r="W111" s="86"/>
    </row>
    <row r="112" spans="1:23" ht="32.85" customHeight="1">
      <c r="A112" s="13" t="s">
        <v>266</v>
      </c>
      <c r="B112" s="83" t="s">
        <v>308</v>
      </c>
      <c r="C112" s="13" t="s">
        <v>307</v>
      </c>
      <c r="D112" s="13" t="s">
        <v>46</v>
      </c>
      <c r="E112" s="13" t="s">
        <v>72</v>
      </c>
      <c r="F112" s="13" t="s">
        <v>73</v>
      </c>
      <c r="G112" s="13" t="s">
        <v>250</v>
      </c>
      <c r="H112" s="13" t="s">
        <v>251</v>
      </c>
      <c r="I112" s="86">
        <v>550000</v>
      </c>
      <c r="J112" s="86"/>
      <c r="K112" s="86"/>
      <c r="L112" s="86"/>
      <c r="M112" s="86"/>
      <c r="N112" s="86"/>
      <c r="O112" s="86"/>
      <c r="P112" s="86"/>
      <c r="Q112" s="86"/>
      <c r="R112" s="86">
        <v>550000</v>
      </c>
      <c r="S112" s="86">
        <v>550000</v>
      </c>
      <c r="T112" s="86"/>
      <c r="U112" s="25"/>
      <c r="V112" s="86"/>
      <c r="W112" s="86"/>
    </row>
    <row r="113" spans="1:23" ht="32.85" customHeight="1">
      <c r="A113" s="13" t="s">
        <v>266</v>
      </c>
      <c r="B113" s="83" t="s">
        <v>308</v>
      </c>
      <c r="C113" s="13" t="s">
        <v>307</v>
      </c>
      <c r="D113" s="13" t="s">
        <v>46</v>
      </c>
      <c r="E113" s="13" t="s">
        <v>72</v>
      </c>
      <c r="F113" s="13" t="s">
        <v>73</v>
      </c>
      <c r="G113" s="13" t="s">
        <v>263</v>
      </c>
      <c r="H113" s="13" t="s">
        <v>264</v>
      </c>
      <c r="I113" s="86">
        <v>197800</v>
      </c>
      <c r="J113" s="86"/>
      <c r="K113" s="86"/>
      <c r="L113" s="86"/>
      <c r="M113" s="86"/>
      <c r="N113" s="86"/>
      <c r="O113" s="86"/>
      <c r="P113" s="86"/>
      <c r="Q113" s="86"/>
      <c r="R113" s="86">
        <v>197800</v>
      </c>
      <c r="S113" s="86">
        <v>197800</v>
      </c>
      <c r="T113" s="86"/>
      <c r="U113" s="25"/>
      <c r="V113" s="86"/>
      <c r="W113" s="86"/>
    </row>
    <row r="114" spans="1:23" ht="32.85" customHeight="1">
      <c r="A114" s="13"/>
      <c r="B114" s="13"/>
      <c r="C114" s="13" t="s">
        <v>311</v>
      </c>
      <c r="D114" s="13"/>
      <c r="E114" s="13"/>
      <c r="F114" s="13"/>
      <c r="G114" s="13"/>
      <c r="H114" s="13"/>
      <c r="I114" s="86">
        <v>135925.24</v>
      </c>
      <c r="J114" s="86"/>
      <c r="K114" s="86"/>
      <c r="L114" s="86"/>
      <c r="M114" s="86"/>
      <c r="N114" s="86">
        <v>135925.24</v>
      </c>
      <c r="O114" s="86"/>
      <c r="P114" s="86"/>
      <c r="Q114" s="86"/>
      <c r="R114" s="86"/>
      <c r="S114" s="86"/>
      <c r="T114" s="86"/>
      <c r="U114" s="25"/>
      <c r="V114" s="86"/>
      <c r="W114" s="86"/>
    </row>
    <row r="115" spans="1:23" ht="32.85" customHeight="1">
      <c r="A115" s="13" t="s">
        <v>266</v>
      </c>
      <c r="B115" s="83" t="s">
        <v>312</v>
      </c>
      <c r="C115" s="13" t="s">
        <v>311</v>
      </c>
      <c r="D115" s="13" t="s">
        <v>46</v>
      </c>
      <c r="E115" s="13" t="s">
        <v>86</v>
      </c>
      <c r="F115" s="13" t="s">
        <v>87</v>
      </c>
      <c r="G115" s="13" t="s">
        <v>313</v>
      </c>
      <c r="H115" s="13" t="s">
        <v>314</v>
      </c>
      <c r="I115" s="86">
        <v>135925.24</v>
      </c>
      <c r="J115" s="86"/>
      <c r="K115" s="86"/>
      <c r="L115" s="86"/>
      <c r="M115" s="86"/>
      <c r="N115" s="86">
        <v>135925.24</v>
      </c>
      <c r="O115" s="86"/>
      <c r="P115" s="86"/>
      <c r="Q115" s="86"/>
      <c r="R115" s="86"/>
      <c r="S115" s="86"/>
      <c r="T115" s="86"/>
      <c r="U115" s="25"/>
      <c r="V115" s="86"/>
      <c r="W115" s="86"/>
    </row>
    <row r="116" spans="1:23" ht="32.85" customHeight="1">
      <c r="A116" s="13"/>
      <c r="B116" s="13"/>
      <c r="C116" s="13" t="s">
        <v>315</v>
      </c>
      <c r="D116" s="13"/>
      <c r="E116" s="13"/>
      <c r="F116" s="13"/>
      <c r="G116" s="13"/>
      <c r="H116" s="13"/>
      <c r="I116" s="86">
        <v>34822</v>
      </c>
      <c r="J116" s="86"/>
      <c r="K116" s="86"/>
      <c r="L116" s="86"/>
      <c r="M116" s="86"/>
      <c r="N116" s="86">
        <v>34822</v>
      </c>
      <c r="O116" s="86"/>
      <c r="P116" s="86"/>
      <c r="Q116" s="86"/>
      <c r="R116" s="86"/>
      <c r="S116" s="86"/>
      <c r="T116" s="86"/>
      <c r="U116" s="25"/>
      <c r="V116" s="86"/>
      <c r="W116" s="86"/>
    </row>
    <row r="117" spans="1:23" ht="32.85" customHeight="1">
      <c r="A117" s="13" t="s">
        <v>266</v>
      </c>
      <c r="B117" s="83" t="s">
        <v>316</v>
      </c>
      <c r="C117" s="13" t="s">
        <v>315</v>
      </c>
      <c r="D117" s="13" t="s">
        <v>46</v>
      </c>
      <c r="E117" s="13" t="s">
        <v>90</v>
      </c>
      <c r="F117" s="13" t="s">
        <v>89</v>
      </c>
      <c r="G117" s="13" t="s">
        <v>230</v>
      </c>
      <c r="H117" s="13" t="s">
        <v>231</v>
      </c>
      <c r="I117" s="86">
        <v>95</v>
      </c>
      <c r="J117" s="86"/>
      <c r="K117" s="86"/>
      <c r="L117" s="86"/>
      <c r="M117" s="86"/>
      <c r="N117" s="86">
        <v>95</v>
      </c>
      <c r="O117" s="86"/>
      <c r="P117" s="86"/>
      <c r="Q117" s="86"/>
      <c r="R117" s="86"/>
      <c r="S117" s="86"/>
      <c r="T117" s="86"/>
      <c r="U117" s="25"/>
      <c r="V117" s="86"/>
      <c r="W117" s="86"/>
    </row>
    <row r="118" spans="1:23" ht="32.85" customHeight="1">
      <c r="A118" s="13" t="s">
        <v>266</v>
      </c>
      <c r="B118" s="83" t="s">
        <v>316</v>
      </c>
      <c r="C118" s="13" t="s">
        <v>315</v>
      </c>
      <c r="D118" s="13" t="s">
        <v>46</v>
      </c>
      <c r="E118" s="13" t="s">
        <v>90</v>
      </c>
      <c r="F118" s="13" t="s">
        <v>89</v>
      </c>
      <c r="G118" s="13" t="s">
        <v>240</v>
      </c>
      <c r="H118" s="13" t="s">
        <v>241</v>
      </c>
      <c r="I118" s="86">
        <v>2461</v>
      </c>
      <c r="J118" s="86"/>
      <c r="K118" s="86"/>
      <c r="L118" s="86"/>
      <c r="M118" s="86"/>
      <c r="N118" s="86">
        <v>2461</v>
      </c>
      <c r="O118" s="86"/>
      <c r="P118" s="86"/>
      <c r="Q118" s="86"/>
      <c r="R118" s="86"/>
      <c r="S118" s="86"/>
      <c r="T118" s="86"/>
      <c r="U118" s="25"/>
      <c r="V118" s="86"/>
      <c r="W118" s="86"/>
    </row>
    <row r="119" spans="1:23" ht="32.85" customHeight="1">
      <c r="A119" s="13" t="s">
        <v>266</v>
      </c>
      <c r="B119" s="83" t="s">
        <v>316</v>
      </c>
      <c r="C119" s="13" t="s">
        <v>315</v>
      </c>
      <c r="D119" s="13" t="s">
        <v>46</v>
      </c>
      <c r="E119" s="13" t="s">
        <v>90</v>
      </c>
      <c r="F119" s="13" t="s">
        <v>89</v>
      </c>
      <c r="G119" s="13" t="s">
        <v>270</v>
      </c>
      <c r="H119" s="13" t="s">
        <v>271</v>
      </c>
      <c r="I119" s="86">
        <v>32266</v>
      </c>
      <c r="J119" s="86"/>
      <c r="K119" s="86"/>
      <c r="L119" s="86"/>
      <c r="M119" s="86"/>
      <c r="N119" s="86">
        <v>32266</v>
      </c>
      <c r="O119" s="86"/>
      <c r="P119" s="86"/>
      <c r="Q119" s="86"/>
      <c r="R119" s="86"/>
      <c r="S119" s="86"/>
      <c r="T119" s="86"/>
      <c r="U119" s="25"/>
      <c r="V119" s="86"/>
      <c r="W119" s="86"/>
    </row>
    <row r="120" spans="1:23" ht="32.85" customHeight="1">
      <c r="A120" s="13"/>
      <c r="B120" s="13"/>
      <c r="C120" s="13" t="s">
        <v>317</v>
      </c>
      <c r="D120" s="13"/>
      <c r="E120" s="13"/>
      <c r="F120" s="13"/>
      <c r="G120" s="13"/>
      <c r="H120" s="13"/>
      <c r="I120" s="86">
        <v>5962756.79</v>
      </c>
      <c r="J120" s="86">
        <v>5860000</v>
      </c>
      <c r="K120" s="86">
        <v>5860000</v>
      </c>
      <c r="L120" s="86"/>
      <c r="M120" s="86"/>
      <c r="N120" s="86">
        <v>102756.79</v>
      </c>
      <c r="O120" s="86"/>
      <c r="P120" s="86"/>
      <c r="Q120" s="86"/>
      <c r="R120" s="86"/>
      <c r="S120" s="86"/>
      <c r="T120" s="86"/>
      <c r="U120" s="25"/>
      <c r="V120" s="86"/>
      <c r="W120" s="86"/>
    </row>
    <row r="121" spans="1:23" ht="32.85" customHeight="1">
      <c r="A121" s="13" t="s">
        <v>266</v>
      </c>
      <c r="B121" s="83" t="s">
        <v>318</v>
      </c>
      <c r="C121" s="13" t="s">
        <v>317</v>
      </c>
      <c r="D121" s="13" t="s">
        <v>46</v>
      </c>
      <c r="E121" s="13" t="s">
        <v>72</v>
      </c>
      <c r="F121" s="13" t="s">
        <v>73</v>
      </c>
      <c r="G121" s="13" t="s">
        <v>218</v>
      </c>
      <c r="H121" s="13" t="s">
        <v>219</v>
      </c>
      <c r="I121" s="86">
        <v>144397</v>
      </c>
      <c r="J121" s="86">
        <v>138500</v>
      </c>
      <c r="K121" s="86">
        <v>138500</v>
      </c>
      <c r="L121" s="86"/>
      <c r="M121" s="86"/>
      <c r="N121" s="86">
        <v>5897</v>
      </c>
      <c r="O121" s="86"/>
      <c r="P121" s="86"/>
      <c r="Q121" s="86"/>
      <c r="R121" s="86"/>
      <c r="S121" s="86"/>
      <c r="T121" s="86"/>
      <c r="U121" s="25"/>
      <c r="V121" s="86"/>
      <c r="W121" s="86"/>
    </row>
    <row r="122" spans="1:23" ht="32.85" customHeight="1">
      <c r="A122" s="13" t="s">
        <v>266</v>
      </c>
      <c r="B122" s="83" t="s">
        <v>318</v>
      </c>
      <c r="C122" s="13" t="s">
        <v>317</v>
      </c>
      <c r="D122" s="13" t="s">
        <v>46</v>
      </c>
      <c r="E122" s="13" t="s">
        <v>72</v>
      </c>
      <c r="F122" s="13" t="s">
        <v>73</v>
      </c>
      <c r="G122" s="13" t="s">
        <v>230</v>
      </c>
      <c r="H122" s="13" t="s">
        <v>231</v>
      </c>
      <c r="I122" s="86">
        <v>443086.55</v>
      </c>
      <c r="J122" s="86">
        <v>394400</v>
      </c>
      <c r="K122" s="86">
        <v>394400</v>
      </c>
      <c r="L122" s="86"/>
      <c r="M122" s="86"/>
      <c r="N122" s="86">
        <v>48686.55</v>
      </c>
      <c r="O122" s="86"/>
      <c r="P122" s="86"/>
      <c r="Q122" s="86"/>
      <c r="R122" s="86"/>
      <c r="S122" s="86"/>
      <c r="T122" s="86"/>
      <c r="U122" s="25"/>
      <c r="V122" s="86"/>
      <c r="W122" s="86"/>
    </row>
    <row r="123" spans="1:23" ht="32.85" customHeight="1">
      <c r="A123" s="13" t="s">
        <v>266</v>
      </c>
      <c r="B123" s="83" t="s">
        <v>318</v>
      </c>
      <c r="C123" s="13" t="s">
        <v>317</v>
      </c>
      <c r="D123" s="13" t="s">
        <v>46</v>
      </c>
      <c r="E123" s="13" t="s">
        <v>72</v>
      </c>
      <c r="F123" s="13" t="s">
        <v>73</v>
      </c>
      <c r="G123" s="13" t="s">
        <v>232</v>
      </c>
      <c r="H123" s="13" t="s">
        <v>233</v>
      </c>
      <c r="I123" s="86">
        <v>250000</v>
      </c>
      <c r="J123" s="86">
        <v>250000</v>
      </c>
      <c r="K123" s="86">
        <v>250000</v>
      </c>
      <c r="L123" s="86"/>
      <c r="M123" s="86"/>
      <c r="N123" s="86"/>
      <c r="O123" s="86"/>
      <c r="P123" s="86"/>
      <c r="Q123" s="86"/>
      <c r="R123" s="86"/>
      <c r="S123" s="86"/>
      <c r="T123" s="86"/>
      <c r="U123" s="25"/>
      <c r="V123" s="86"/>
      <c r="W123" s="86"/>
    </row>
    <row r="124" spans="1:23" ht="32.85" customHeight="1">
      <c r="A124" s="13" t="s">
        <v>266</v>
      </c>
      <c r="B124" s="83" t="s">
        <v>318</v>
      </c>
      <c r="C124" s="13" t="s">
        <v>317</v>
      </c>
      <c r="D124" s="13" t="s">
        <v>46</v>
      </c>
      <c r="E124" s="13" t="s">
        <v>72</v>
      </c>
      <c r="F124" s="13" t="s">
        <v>73</v>
      </c>
      <c r="G124" s="13" t="s">
        <v>240</v>
      </c>
      <c r="H124" s="13" t="s">
        <v>241</v>
      </c>
      <c r="I124" s="86">
        <v>2161668.19</v>
      </c>
      <c r="J124" s="86">
        <v>2147100</v>
      </c>
      <c r="K124" s="86">
        <v>2147100</v>
      </c>
      <c r="L124" s="86"/>
      <c r="M124" s="86"/>
      <c r="N124" s="86">
        <v>14568.19</v>
      </c>
      <c r="O124" s="86"/>
      <c r="P124" s="86"/>
      <c r="Q124" s="86"/>
      <c r="R124" s="86"/>
      <c r="S124" s="86"/>
      <c r="T124" s="86"/>
      <c r="U124" s="25"/>
      <c r="V124" s="86"/>
      <c r="W124" s="86"/>
    </row>
    <row r="125" spans="1:23" ht="32.85" customHeight="1">
      <c r="A125" s="13" t="s">
        <v>266</v>
      </c>
      <c r="B125" s="83" t="s">
        <v>318</v>
      </c>
      <c r="C125" s="13" t="s">
        <v>317</v>
      </c>
      <c r="D125" s="13" t="s">
        <v>46</v>
      </c>
      <c r="E125" s="13" t="s">
        <v>72</v>
      </c>
      <c r="F125" s="13" t="s">
        <v>73</v>
      </c>
      <c r="G125" s="13" t="s">
        <v>242</v>
      </c>
      <c r="H125" s="13" t="s">
        <v>243</v>
      </c>
      <c r="I125" s="86">
        <v>342396.05</v>
      </c>
      <c r="J125" s="86">
        <v>330000</v>
      </c>
      <c r="K125" s="86">
        <v>330000</v>
      </c>
      <c r="L125" s="86"/>
      <c r="M125" s="86"/>
      <c r="N125" s="86">
        <v>12396.05</v>
      </c>
      <c r="O125" s="86"/>
      <c r="P125" s="86"/>
      <c r="Q125" s="86"/>
      <c r="R125" s="86"/>
      <c r="S125" s="86"/>
      <c r="T125" s="86"/>
      <c r="U125" s="25"/>
      <c r="V125" s="86"/>
      <c r="W125" s="86"/>
    </row>
    <row r="126" spans="1:23" ht="32.85" customHeight="1">
      <c r="A126" s="13" t="s">
        <v>266</v>
      </c>
      <c r="B126" s="83" t="s">
        <v>318</v>
      </c>
      <c r="C126" s="13" t="s">
        <v>317</v>
      </c>
      <c r="D126" s="13" t="s">
        <v>46</v>
      </c>
      <c r="E126" s="13" t="s">
        <v>72</v>
      </c>
      <c r="F126" s="13" t="s">
        <v>73</v>
      </c>
      <c r="G126" s="13" t="s">
        <v>244</v>
      </c>
      <c r="H126" s="13" t="s">
        <v>245</v>
      </c>
      <c r="I126" s="86">
        <v>50009</v>
      </c>
      <c r="J126" s="86">
        <v>50000</v>
      </c>
      <c r="K126" s="86">
        <v>50000</v>
      </c>
      <c r="L126" s="86"/>
      <c r="M126" s="86"/>
      <c r="N126" s="86">
        <v>9</v>
      </c>
      <c r="O126" s="86"/>
      <c r="P126" s="86"/>
      <c r="Q126" s="86"/>
      <c r="R126" s="86"/>
      <c r="S126" s="86"/>
      <c r="T126" s="86"/>
      <c r="U126" s="25"/>
      <c r="V126" s="86"/>
      <c r="W126" s="86"/>
    </row>
    <row r="127" spans="1:23" ht="32.85" customHeight="1">
      <c r="A127" s="13" t="s">
        <v>266</v>
      </c>
      <c r="B127" s="83" t="s">
        <v>318</v>
      </c>
      <c r="C127" s="13" t="s">
        <v>317</v>
      </c>
      <c r="D127" s="13" t="s">
        <v>46</v>
      </c>
      <c r="E127" s="13" t="s">
        <v>72</v>
      </c>
      <c r="F127" s="13" t="s">
        <v>73</v>
      </c>
      <c r="G127" s="13" t="s">
        <v>270</v>
      </c>
      <c r="H127" s="13" t="s">
        <v>271</v>
      </c>
      <c r="I127" s="86">
        <v>290000</v>
      </c>
      <c r="J127" s="86">
        <v>290000</v>
      </c>
      <c r="K127" s="86">
        <v>290000</v>
      </c>
      <c r="L127" s="86"/>
      <c r="M127" s="86"/>
      <c r="N127" s="86"/>
      <c r="O127" s="86"/>
      <c r="P127" s="86"/>
      <c r="Q127" s="86"/>
      <c r="R127" s="86"/>
      <c r="S127" s="86"/>
      <c r="T127" s="86"/>
      <c r="U127" s="25"/>
      <c r="V127" s="86"/>
      <c r="W127" s="86"/>
    </row>
    <row r="128" spans="1:23" ht="32.85" customHeight="1">
      <c r="A128" s="13" t="s">
        <v>266</v>
      </c>
      <c r="B128" s="83" t="s">
        <v>318</v>
      </c>
      <c r="C128" s="13" t="s">
        <v>317</v>
      </c>
      <c r="D128" s="13" t="s">
        <v>46</v>
      </c>
      <c r="E128" s="13" t="s">
        <v>72</v>
      </c>
      <c r="F128" s="13" t="s">
        <v>73</v>
      </c>
      <c r="G128" s="13" t="s">
        <v>263</v>
      </c>
      <c r="H128" s="13" t="s">
        <v>264</v>
      </c>
      <c r="I128" s="86">
        <v>2281200</v>
      </c>
      <c r="J128" s="86">
        <v>2260000</v>
      </c>
      <c r="K128" s="86">
        <v>2260000</v>
      </c>
      <c r="L128" s="86"/>
      <c r="M128" s="86"/>
      <c r="N128" s="86">
        <v>21200</v>
      </c>
      <c r="O128" s="86"/>
      <c r="P128" s="86"/>
      <c r="Q128" s="86"/>
      <c r="R128" s="86"/>
      <c r="S128" s="86"/>
      <c r="T128" s="86"/>
      <c r="U128" s="25"/>
      <c r="V128" s="86"/>
      <c r="W128" s="86"/>
    </row>
    <row r="129" spans="1:23" ht="32.85" customHeight="1">
      <c r="A129" s="13"/>
      <c r="B129" s="13"/>
      <c r="C129" s="13" t="s">
        <v>319</v>
      </c>
      <c r="D129" s="13"/>
      <c r="E129" s="13"/>
      <c r="F129" s="13"/>
      <c r="G129" s="13"/>
      <c r="H129" s="13"/>
      <c r="I129" s="86">
        <v>1659.91</v>
      </c>
      <c r="J129" s="86"/>
      <c r="K129" s="86"/>
      <c r="L129" s="86"/>
      <c r="M129" s="86"/>
      <c r="N129" s="86">
        <v>1659.91</v>
      </c>
      <c r="O129" s="86"/>
      <c r="P129" s="86"/>
      <c r="Q129" s="86"/>
      <c r="R129" s="86"/>
      <c r="S129" s="86"/>
      <c r="T129" s="86"/>
      <c r="U129" s="25"/>
      <c r="V129" s="86"/>
      <c r="W129" s="86"/>
    </row>
    <row r="130" spans="1:23" ht="32.85" customHeight="1">
      <c r="A130" s="13" t="s">
        <v>261</v>
      </c>
      <c r="B130" s="83" t="s">
        <v>320</v>
      </c>
      <c r="C130" s="13" t="s">
        <v>319</v>
      </c>
      <c r="D130" s="13" t="s">
        <v>46</v>
      </c>
      <c r="E130" s="13" t="s">
        <v>120</v>
      </c>
      <c r="F130" s="13" t="s">
        <v>121</v>
      </c>
      <c r="G130" s="13" t="s">
        <v>232</v>
      </c>
      <c r="H130" s="13" t="s">
        <v>233</v>
      </c>
      <c r="I130" s="86">
        <v>1659.91</v>
      </c>
      <c r="J130" s="86"/>
      <c r="K130" s="86"/>
      <c r="L130" s="86"/>
      <c r="M130" s="86"/>
      <c r="N130" s="86">
        <v>1659.91</v>
      </c>
      <c r="O130" s="86"/>
      <c r="P130" s="86"/>
      <c r="Q130" s="86"/>
      <c r="R130" s="86"/>
      <c r="S130" s="86"/>
      <c r="T130" s="86"/>
      <c r="U130" s="25"/>
      <c r="V130" s="86"/>
      <c r="W130" s="86"/>
    </row>
    <row r="131" spans="1:23" ht="18.75" customHeight="1">
      <c r="A131" s="187" t="s">
        <v>130</v>
      </c>
      <c r="B131" s="188"/>
      <c r="C131" s="188"/>
      <c r="D131" s="188"/>
      <c r="E131" s="188"/>
      <c r="F131" s="188"/>
      <c r="G131" s="188"/>
      <c r="H131" s="189"/>
      <c r="I131" s="86">
        <v>37425397.259999998</v>
      </c>
      <c r="J131" s="86">
        <v>5860000</v>
      </c>
      <c r="K131" s="86">
        <v>5860000</v>
      </c>
      <c r="L131" s="86"/>
      <c r="M131" s="86"/>
      <c r="N131" s="86">
        <v>8175397.2300000004</v>
      </c>
      <c r="O131" s="86"/>
      <c r="P131" s="86"/>
      <c r="Q131" s="86"/>
      <c r="R131" s="86">
        <v>23390000.030000001</v>
      </c>
      <c r="S131" s="86">
        <v>23390000.030000001</v>
      </c>
      <c r="T131" s="86"/>
      <c r="U131" s="25"/>
      <c r="V131" s="86"/>
      <c r="W131" s="86"/>
    </row>
  </sheetData>
  <mergeCells count="28">
    <mergeCell ref="B4:B6"/>
    <mergeCell ref="J5:K5"/>
    <mergeCell ref="A3:I3"/>
    <mergeCell ref="A131:H131"/>
    <mergeCell ref="U5:U6"/>
    <mergeCell ref="R4:W4"/>
    <mergeCell ref="R5:R6"/>
    <mergeCell ref="S5:S6"/>
    <mergeCell ref="T5:T6"/>
    <mergeCell ref="V5:V6"/>
    <mergeCell ref="W5:W6"/>
    <mergeCell ref="P5:P6"/>
    <mergeCell ref="A2:W2"/>
    <mergeCell ref="F4:F6"/>
    <mergeCell ref="A4:A6"/>
    <mergeCell ref="C4:C6"/>
    <mergeCell ref="M5:M6"/>
    <mergeCell ref="J4:M4"/>
    <mergeCell ref="D4:D6"/>
    <mergeCell ref="G4:G6"/>
    <mergeCell ref="H4:H6"/>
    <mergeCell ref="I4:I6"/>
    <mergeCell ref="L5:L6"/>
    <mergeCell ref="N4:P4"/>
    <mergeCell ref="N5:N6"/>
    <mergeCell ref="O5:O6"/>
    <mergeCell ref="E4:E6"/>
    <mergeCell ref="Q4:Q6"/>
  </mergeCells>
  <phoneticPr fontId="2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6AE4-904D-5E9C-AA51-11EAFFE3FA1A}">
  <sheetPr>
    <outlinePr summaryRight="0"/>
  </sheetPr>
  <dimension ref="A1:J45"/>
  <sheetViews>
    <sheetView showZeros="0" workbookViewId="0">
      <selection activeCell="A10" sqref="A10:A25"/>
    </sheetView>
  </sheetViews>
  <sheetFormatPr defaultColWidth="9.109375" defaultRowHeight="12" customHeight="1"/>
  <cols>
    <col min="1" max="1" width="34.33203125" customWidth="1"/>
    <col min="2" max="2" width="29" customWidth="1"/>
    <col min="3" max="3" width="17.21875" customWidth="1"/>
    <col min="4" max="4" width="21" customWidth="1"/>
    <col min="5" max="5" width="23.5546875" customWidth="1"/>
    <col min="6" max="6" width="11.33203125" customWidth="1"/>
    <col min="7" max="7" width="10.33203125" customWidth="1"/>
    <col min="8" max="8" width="9.33203125" customWidth="1"/>
    <col min="9" max="9" width="13.44140625" customWidth="1"/>
    <col min="10" max="10" width="27.44140625" customWidth="1"/>
  </cols>
  <sheetData>
    <row r="1" spans="1:10" ht="12" customHeight="1">
      <c r="J1" s="87" t="s">
        <v>321</v>
      </c>
    </row>
    <row r="2" spans="1:10" ht="28.5" customHeight="1">
      <c r="A2" s="129" t="s">
        <v>322</v>
      </c>
      <c r="B2" s="150"/>
      <c r="C2" s="150"/>
      <c r="D2" s="150"/>
      <c r="E2" s="150"/>
      <c r="F2" s="151"/>
      <c r="G2" s="150"/>
      <c r="H2" s="151"/>
      <c r="I2" s="151"/>
      <c r="J2" s="150"/>
    </row>
    <row r="3" spans="1:10" ht="15" customHeight="1">
      <c r="A3" s="183" t="str">
        <f>"单位名称："&amp;"云南省农业科学院生物技术与种质资源研究所"</f>
        <v>单位名称：云南省农业科学院生物技术与种质资源研究所</v>
      </c>
      <c r="B3" s="147"/>
      <c r="C3" s="147"/>
      <c r="D3" s="147"/>
      <c r="E3" s="147"/>
      <c r="F3" s="147"/>
      <c r="G3" s="147"/>
      <c r="H3" s="147"/>
    </row>
    <row r="4" spans="1:10" ht="14.25" customHeight="1">
      <c r="A4" s="88" t="s">
        <v>323</v>
      </c>
      <c r="B4" s="88" t="s">
        <v>324</v>
      </c>
      <c r="C4" s="88" t="s">
        <v>325</v>
      </c>
      <c r="D4" s="88" t="s">
        <v>326</v>
      </c>
      <c r="E4" s="88" t="s">
        <v>327</v>
      </c>
      <c r="F4" s="56" t="s">
        <v>328</v>
      </c>
      <c r="G4" s="88" t="s">
        <v>329</v>
      </c>
      <c r="H4" s="56" t="s">
        <v>330</v>
      </c>
      <c r="I4" s="56" t="s">
        <v>331</v>
      </c>
      <c r="J4" s="88" t="s">
        <v>332</v>
      </c>
    </row>
    <row r="5" spans="1:10" ht="14.25" customHeight="1">
      <c r="A5" s="81">
        <v>1</v>
      </c>
      <c r="B5" s="88">
        <v>2</v>
      </c>
      <c r="C5" s="88">
        <v>3</v>
      </c>
      <c r="D5" s="88">
        <v>4</v>
      </c>
      <c r="E5" s="88">
        <v>5</v>
      </c>
      <c r="F5" s="56">
        <v>6</v>
      </c>
      <c r="G5" s="88">
        <v>7</v>
      </c>
      <c r="H5" s="56">
        <v>8</v>
      </c>
      <c r="I5" s="56">
        <v>9</v>
      </c>
      <c r="J5" s="88">
        <v>10</v>
      </c>
    </row>
    <row r="6" spans="1:10" ht="15" customHeight="1">
      <c r="A6" s="89" t="s">
        <v>46</v>
      </c>
      <c r="B6" s="90"/>
      <c r="C6" s="90"/>
      <c r="D6" s="90"/>
      <c r="E6" s="91"/>
      <c r="F6" s="92"/>
      <c r="G6" s="91"/>
      <c r="H6" s="92"/>
      <c r="I6" s="92"/>
      <c r="J6" s="91"/>
    </row>
    <row r="7" spans="1:10" ht="33.75" customHeight="1">
      <c r="A7" s="201" t="s">
        <v>302</v>
      </c>
      <c r="B7" s="202" t="s">
        <v>333</v>
      </c>
      <c r="C7" s="93" t="s">
        <v>334</v>
      </c>
      <c r="D7" s="93" t="s">
        <v>335</v>
      </c>
      <c r="E7" s="94" t="s">
        <v>336</v>
      </c>
      <c r="F7" s="93" t="s">
        <v>337</v>
      </c>
      <c r="G7" s="94" t="s">
        <v>147</v>
      </c>
      <c r="H7" s="93" t="s">
        <v>338</v>
      </c>
      <c r="I7" s="93" t="s">
        <v>339</v>
      </c>
      <c r="J7" s="94" t="s">
        <v>340</v>
      </c>
    </row>
    <row r="8" spans="1:10" ht="33.75" customHeight="1">
      <c r="A8" s="201" t="s">
        <v>302</v>
      </c>
      <c r="B8" s="202" t="s">
        <v>333</v>
      </c>
      <c r="C8" s="93" t="s">
        <v>341</v>
      </c>
      <c r="D8" s="93" t="s">
        <v>342</v>
      </c>
      <c r="E8" s="94" t="s">
        <v>343</v>
      </c>
      <c r="F8" s="93" t="s">
        <v>337</v>
      </c>
      <c r="G8" s="94" t="s">
        <v>344</v>
      </c>
      <c r="H8" s="93"/>
      <c r="I8" s="93" t="s">
        <v>345</v>
      </c>
      <c r="J8" s="94" t="s">
        <v>346</v>
      </c>
    </row>
    <row r="9" spans="1:10" ht="33.75" customHeight="1">
      <c r="A9" s="201" t="s">
        <v>302</v>
      </c>
      <c r="B9" s="202" t="s">
        <v>333</v>
      </c>
      <c r="C9" s="93" t="s">
        <v>347</v>
      </c>
      <c r="D9" s="93" t="s">
        <v>348</v>
      </c>
      <c r="E9" s="94" t="s">
        <v>349</v>
      </c>
      <c r="F9" s="93" t="s">
        <v>350</v>
      </c>
      <c r="G9" s="94" t="s">
        <v>351</v>
      </c>
      <c r="H9" s="93" t="s">
        <v>352</v>
      </c>
      <c r="I9" s="93" t="s">
        <v>339</v>
      </c>
      <c r="J9" s="94" t="s">
        <v>353</v>
      </c>
    </row>
    <row r="10" spans="1:10" ht="33.75" customHeight="1">
      <c r="A10" s="201" t="s">
        <v>317</v>
      </c>
      <c r="B10" s="202" t="s">
        <v>354</v>
      </c>
      <c r="C10" s="93" t="s">
        <v>334</v>
      </c>
      <c r="D10" s="93" t="s">
        <v>335</v>
      </c>
      <c r="E10" s="94" t="s">
        <v>355</v>
      </c>
      <c r="F10" s="93" t="s">
        <v>350</v>
      </c>
      <c r="G10" s="94" t="s">
        <v>356</v>
      </c>
      <c r="H10" s="93" t="s">
        <v>357</v>
      </c>
      <c r="I10" s="93" t="s">
        <v>339</v>
      </c>
      <c r="J10" s="94" t="s">
        <v>358</v>
      </c>
    </row>
    <row r="11" spans="1:10" ht="33.75" customHeight="1">
      <c r="A11" s="201" t="s">
        <v>317</v>
      </c>
      <c r="B11" s="202" t="s">
        <v>354</v>
      </c>
      <c r="C11" s="93" t="s">
        <v>334</v>
      </c>
      <c r="D11" s="93" t="s">
        <v>335</v>
      </c>
      <c r="E11" s="94" t="s">
        <v>359</v>
      </c>
      <c r="F11" s="93" t="s">
        <v>350</v>
      </c>
      <c r="G11" s="94" t="s">
        <v>360</v>
      </c>
      <c r="H11" s="93" t="s">
        <v>357</v>
      </c>
      <c r="I11" s="93" t="s">
        <v>339</v>
      </c>
      <c r="J11" s="94" t="s">
        <v>361</v>
      </c>
    </row>
    <row r="12" spans="1:10" ht="33.75" customHeight="1">
      <c r="A12" s="201" t="s">
        <v>317</v>
      </c>
      <c r="B12" s="202" t="s">
        <v>354</v>
      </c>
      <c r="C12" s="93" t="s">
        <v>334</v>
      </c>
      <c r="D12" s="93" t="s">
        <v>335</v>
      </c>
      <c r="E12" s="94" t="s">
        <v>362</v>
      </c>
      <c r="F12" s="93" t="s">
        <v>350</v>
      </c>
      <c r="G12" s="94" t="s">
        <v>360</v>
      </c>
      <c r="H12" s="93" t="s">
        <v>357</v>
      </c>
      <c r="I12" s="93" t="s">
        <v>339</v>
      </c>
      <c r="J12" s="94" t="s">
        <v>363</v>
      </c>
    </row>
    <row r="13" spans="1:10" ht="33.75" customHeight="1">
      <c r="A13" s="201" t="s">
        <v>317</v>
      </c>
      <c r="B13" s="202" t="s">
        <v>354</v>
      </c>
      <c r="C13" s="93" t="s">
        <v>334</v>
      </c>
      <c r="D13" s="93" t="s">
        <v>335</v>
      </c>
      <c r="E13" s="94" t="s">
        <v>364</v>
      </c>
      <c r="F13" s="93" t="s">
        <v>350</v>
      </c>
      <c r="G13" s="94" t="s">
        <v>365</v>
      </c>
      <c r="H13" s="93" t="s">
        <v>357</v>
      </c>
      <c r="I13" s="93" t="s">
        <v>339</v>
      </c>
      <c r="J13" s="94" t="s">
        <v>366</v>
      </c>
    </row>
    <row r="14" spans="1:10" ht="33.75" customHeight="1">
      <c r="A14" s="201" t="s">
        <v>317</v>
      </c>
      <c r="B14" s="202" t="s">
        <v>354</v>
      </c>
      <c r="C14" s="93" t="s">
        <v>334</v>
      </c>
      <c r="D14" s="93" t="s">
        <v>335</v>
      </c>
      <c r="E14" s="94" t="s">
        <v>367</v>
      </c>
      <c r="F14" s="93" t="s">
        <v>350</v>
      </c>
      <c r="G14" s="94" t="s">
        <v>368</v>
      </c>
      <c r="H14" s="93" t="s">
        <v>357</v>
      </c>
      <c r="I14" s="93" t="s">
        <v>339</v>
      </c>
      <c r="J14" s="94" t="s">
        <v>369</v>
      </c>
    </row>
    <row r="15" spans="1:10" ht="33.75" customHeight="1">
      <c r="A15" s="201" t="s">
        <v>317</v>
      </c>
      <c r="B15" s="202" t="s">
        <v>354</v>
      </c>
      <c r="C15" s="93" t="s">
        <v>334</v>
      </c>
      <c r="D15" s="93" t="s">
        <v>335</v>
      </c>
      <c r="E15" s="94" t="s">
        <v>370</v>
      </c>
      <c r="F15" s="93" t="s">
        <v>350</v>
      </c>
      <c r="G15" s="94" t="s">
        <v>371</v>
      </c>
      <c r="H15" s="93" t="s">
        <v>372</v>
      </c>
      <c r="I15" s="93" t="s">
        <v>339</v>
      </c>
      <c r="J15" s="94" t="s">
        <v>373</v>
      </c>
    </row>
    <row r="16" spans="1:10" ht="33.75" customHeight="1">
      <c r="A16" s="201" t="s">
        <v>317</v>
      </c>
      <c r="B16" s="202" t="s">
        <v>354</v>
      </c>
      <c r="C16" s="93" t="s">
        <v>334</v>
      </c>
      <c r="D16" s="93" t="s">
        <v>335</v>
      </c>
      <c r="E16" s="94" t="s">
        <v>374</v>
      </c>
      <c r="F16" s="93" t="s">
        <v>350</v>
      </c>
      <c r="G16" s="94" t="s">
        <v>148</v>
      </c>
      <c r="H16" s="93" t="s">
        <v>375</v>
      </c>
      <c r="I16" s="93" t="s">
        <v>339</v>
      </c>
      <c r="J16" s="94" t="s">
        <v>376</v>
      </c>
    </row>
    <row r="17" spans="1:10" ht="33.75" customHeight="1">
      <c r="A17" s="201" t="s">
        <v>317</v>
      </c>
      <c r="B17" s="202" t="s">
        <v>354</v>
      </c>
      <c r="C17" s="93" t="s">
        <v>341</v>
      </c>
      <c r="D17" s="93" t="s">
        <v>377</v>
      </c>
      <c r="E17" s="94" t="s">
        <v>378</v>
      </c>
      <c r="F17" s="93" t="s">
        <v>350</v>
      </c>
      <c r="G17" s="94" t="s">
        <v>379</v>
      </c>
      <c r="H17" s="93" t="s">
        <v>380</v>
      </c>
      <c r="I17" s="93" t="s">
        <v>339</v>
      </c>
      <c r="J17" s="94" t="s">
        <v>381</v>
      </c>
    </row>
    <row r="18" spans="1:10" ht="33.75" customHeight="1">
      <c r="A18" s="201" t="s">
        <v>317</v>
      </c>
      <c r="B18" s="202" t="s">
        <v>354</v>
      </c>
      <c r="C18" s="93" t="s">
        <v>341</v>
      </c>
      <c r="D18" s="93" t="s">
        <v>342</v>
      </c>
      <c r="E18" s="94" t="s">
        <v>382</v>
      </c>
      <c r="F18" s="93" t="s">
        <v>350</v>
      </c>
      <c r="G18" s="94" t="s">
        <v>360</v>
      </c>
      <c r="H18" s="93" t="s">
        <v>383</v>
      </c>
      <c r="I18" s="93" t="s">
        <v>339</v>
      </c>
      <c r="J18" s="94" t="s">
        <v>384</v>
      </c>
    </row>
    <row r="19" spans="1:10" ht="33.75" customHeight="1">
      <c r="A19" s="201" t="s">
        <v>317</v>
      </c>
      <c r="B19" s="202" t="s">
        <v>354</v>
      </c>
      <c r="C19" s="93" t="s">
        <v>341</v>
      </c>
      <c r="D19" s="93" t="s">
        <v>342</v>
      </c>
      <c r="E19" s="94" t="s">
        <v>385</v>
      </c>
      <c r="F19" s="93" t="s">
        <v>350</v>
      </c>
      <c r="G19" s="94" t="s">
        <v>386</v>
      </c>
      <c r="H19" s="93" t="s">
        <v>357</v>
      </c>
      <c r="I19" s="93" t="s">
        <v>339</v>
      </c>
      <c r="J19" s="94" t="s">
        <v>387</v>
      </c>
    </row>
    <row r="20" spans="1:10" ht="33.75" customHeight="1">
      <c r="A20" s="201" t="s">
        <v>317</v>
      </c>
      <c r="B20" s="202" t="s">
        <v>354</v>
      </c>
      <c r="C20" s="93" t="s">
        <v>341</v>
      </c>
      <c r="D20" s="93" t="s">
        <v>342</v>
      </c>
      <c r="E20" s="94" t="s">
        <v>388</v>
      </c>
      <c r="F20" s="93" t="s">
        <v>337</v>
      </c>
      <c r="G20" s="94" t="s">
        <v>389</v>
      </c>
      <c r="H20" s="93" t="s">
        <v>390</v>
      </c>
      <c r="I20" s="93" t="s">
        <v>339</v>
      </c>
      <c r="J20" s="94" t="s">
        <v>391</v>
      </c>
    </row>
    <row r="21" spans="1:10" ht="33.75" customHeight="1">
      <c r="A21" s="201" t="s">
        <v>317</v>
      </c>
      <c r="B21" s="202" t="s">
        <v>354</v>
      </c>
      <c r="C21" s="93" t="s">
        <v>341</v>
      </c>
      <c r="D21" s="93" t="s">
        <v>342</v>
      </c>
      <c r="E21" s="94" t="s">
        <v>392</v>
      </c>
      <c r="F21" s="93" t="s">
        <v>350</v>
      </c>
      <c r="G21" s="94" t="s">
        <v>371</v>
      </c>
      <c r="H21" s="93" t="s">
        <v>383</v>
      </c>
      <c r="I21" s="93" t="s">
        <v>339</v>
      </c>
      <c r="J21" s="94" t="s">
        <v>393</v>
      </c>
    </row>
    <row r="22" spans="1:10" ht="33.75" customHeight="1">
      <c r="A22" s="201" t="s">
        <v>317</v>
      </c>
      <c r="B22" s="202" t="s">
        <v>354</v>
      </c>
      <c r="C22" s="93" t="s">
        <v>341</v>
      </c>
      <c r="D22" s="93" t="s">
        <v>342</v>
      </c>
      <c r="E22" s="94" t="s">
        <v>394</v>
      </c>
      <c r="F22" s="93" t="s">
        <v>337</v>
      </c>
      <c r="G22" s="94" t="s">
        <v>395</v>
      </c>
      <c r="H22" s="93" t="s">
        <v>396</v>
      </c>
      <c r="I22" s="93" t="s">
        <v>339</v>
      </c>
      <c r="J22" s="94" t="s">
        <v>397</v>
      </c>
    </row>
    <row r="23" spans="1:10" ht="33.75" customHeight="1">
      <c r="A23" s="201" t="s">
        <v>317</v>
      </c>
      <c r="B23" s="202" t="s">
        <v>354</v>
      </c>
      <c r="C23" s="93" t="s">
        <v>341</v>
      </c>
      <c r="D23" s="93" t="s">
        <v>342</v>
      </c>
      <c r="E23" s="94" t="s">
        <v>398</v>
      </c>
      <c r="F23" s="93" t="s">
        <v>337</v>
      </c>
      <c r="G23" s="94" t="s">
        <v>399</v>
      </c>
      <c r="H23" s="93" t="s">
        <v>400</v>
      </c>
      <c r="I23" s="93" t="s">
        <v>339</v>
      </c>
      <c r="J23" s="94" t="s">
        <v>401</v>
      </c>
    </row>
    <row r="24" spans="1:10" ht="33.75" customHeight="1">
      <c r="A24" s="201" t="s">
        <v>317</v>
      </c>
      <c r="B24" s="202" t="s">
        <v>354</v>
      </c>
      <c r="C24" s="93" t="s">
        <v>347</v>
      </c>
      <c r="D24" s="93" t="s">
        <v>348</v>
      </c>
      <c r="E24" s="94" t="s">
        <v>402</v>
      </c>
      <c r="F24" s="93" t="s">
        <v>350</v>
      </c>
      <c r="G24" s="94" t="s">
        <v>351</v>
      </c>
      <c r="H24" s="93" t="s">
        <v>352</v>
      </c>
      <c r="I24" s="93" t="s">
        <v>345</v>
      </c>
      <c r="J24" s="94" t="s">
        <v>403</v>
      </c>
    </row>
    <row r="25" spans="1:10" ht="33.75" customHeight="1">
      <c r="A25" s="201" t="s">
        <v>317</v>
      </c>
      <c r="B25" s="202" t="s">
        <v>354</v>
      </c>
      <c r="C25" s="93" t="s">
        <v>347</v>
      </c>
      <c r="D25" s="93" t="s">
        <v>348</v>
      </c>
      <c r="E25" s="94" t="s">
        <v>404</v>
      </c>
      <c r="F25" s="93" t="s">
        <v>350</v>
      </c>
      <c r="G25" s="94" t="s">
        <v>351</v>
      </c>
      <c r="H25" s="93" t="s">
        <v>352</v>
      </c>
      <c r="I25" s="93" t="s">
        <v>345</v>
      </c>
      <c r="J25" s="94" t="s">
        <v>405</v>
      </c>
    </row>
    <row r="26" spans="1:10" ht="33.75" customHeight="1">
      <c r="A26" s="201" t="s">
        <v>307</v>
      </c>
      <c r="B26" s="202" t="s">
        <v>406</v>
      </c>
      <c r="C26" s="93" t="s">
        <v>334</v>
      </c>
      <c r="D26" s="93" t="s">
        <v>335</v>
      </c>
      <c r="E26" s="94" t="s">
        <v>407</v>
      </c>
      <c r="F26" s="93" t="s">
        <v>350</v>
      </c>
      <c r="G26" s="94" t="s">
        <v>408</v>
      </c>
      <c r="H26" s="93" t="s">
        <v>357</v>
      </c>
      <c r="I26" s="93" t="s">
        <v>339</v>
      </c>
      <c r="J26" s="94" t="s">
        <v>409</v>
      </c>
    </row>
    <row r="27" spans="1:10" ht="33.75" customHeight="1">
      <c r="A27" s="201" t="s">
        <v>307</v>
      </c>
      <c r="B27" s="202" t="s">
        <v>406</v>
      </c>
      <c r="C27" s="93" t="s">
        <v>334</v>
      </c>
      <c r="D27" s="93" t="s">
        <v>335</v>
      </c>
      <c r="E27" s="94" t="s">
        <v>410</v>
      </c>
      <c r="F27" s="93" t="s">
        <v>350</v>
      </c>
      <c r="G27" s="94" t="s">
        <v>411</v>
      </c>
      <c r="H27" s="93" t="s">
        <v>357</v>
      </c>
      <c r="I27" s="93" t="s">
        <v>339</v>
      </c>
      <c r="J27" s="94" t="s">
        <v>412</v>
      </c>
    </row>
    <row r="28" spans="1:10" ht="33.75" customHeight="1">
      <c r="A28" s="201" t="s">
        <v>307</v>
      </c>
      <c r="B28" s="202" t="s">
        <v>406</v>
      </c>
      <c r="C28" s="93" t="s">
        <v>334</v>
      </c>
      <c r="D28" s="93" t="s">
        <v>335</v>
      </c>
      <c r="E28" s="94" t="s">
        <v>413</v>
      </c>
      <c r="F28" s="93" t="s">
        <v>350</v>
      </c>
      <c r="G28" s="94" t="s">
        <v>149</v>
      </c>
      <c r="H28" s="93" t="s">
        <v>372</v>
      </c>
      <c r="I28" s="93" t="s">
        <v>339</v>
      </c>
      <c r="J28" s="94" t="s">
        <v>414</v>
      </c>
    </row>
    <row r="29" spans="1:10" ht="33.75" customHeight="1">
      <c r="A29" s="201" t="s">
        <v>307</v>
      </c>
      <c r="B29" s="202" t="s">
        <v>406</v>
      </c>
      <c r="C29" s="93" t="s">
        <v>334</v>
      </c>
      <c r="D29" s="93" t="s">
        <v>335</v>
      </c>
      <c r="E29" s="94" t="s">
        <v>415</v>
      </c>
      <c r="F29" s="93" t="s">
        <v>350</v>
      </c>
      <c r="G29" s="94" t="s">
        <v>399</v>
      </c>
      <c r="H29" s="93" t="s">
        <v>372</v>
      </c>
      <c r="I29" s="93" t="s">
        <v>339</v>
      </c>
      <c r="J29" s="94" t="s">
        <v>416</v>
      </c>
    </row>
    <row r="30" spans="1:10" ht="33.75" customHeight="1">
      <c r="A30" s="201" t="s">
        <v>307</v>
      </c>
      <c r="B30" s="202" t="s">
        <v>406</v>
      </c>
      <c r="C30" s="93" t="s">
        <v>334</v>
      </c>
      <c r="D30" s="93" t="s">
        <v>335</v>
      </c>
      <c r="E30" s="94" t="s">
        <v>417</v>
      </c>
      <c r="F30" s="93" t="s">
        <v>350</v>
      </c>
      <c r="G30" s="94" t="s">
        <v>418</v>
      </c>
      <c r="H30" s="93" t="s">
        <v>419</v>
      </c>
      <c r="I30" s="93" t="s">
        <v>339</v>
      </c>
      <c r="J30" s="94" t="s">
        <v>420</v>
      </c>
    </row>
    <row r="31" spans="1:10" ht="33.75" customHeight="1">
      <c r="A31" s="201" t="s">
        <v>307</v>
      </c>
      <c r="B31" s="202" t="s">
        <v>406</v>
      </c>
      <c r="C31" s="93" t="s">
        <v>334</v>
      </c>
      <c r="D31" s="93" t="s">
        <v>335</v>
      </c>
      <c r="E31" s="94" t="s">
        <v>421</v>
      </c>
      <c r="F31" s="93" t="s">
        <v>350</v>
      </c>
      <c r="G31" s="94" t="s">
        <v>422</v>
      </c>
      <c r="H31" s="93" t="s">
        <v>396</v>
      </c>
      <c r="I31" s="93" t="s">
        <v>339</v>
      </c>
      <c r="J31" s="94" t="s">
        <v>423</v>
      </c>
    </row>
    <row r="32" spans="1:10" ht="33.75" customHeight="1">
      <c r="A32" s="201" t="s">
        <v>307</v>
      </c>
      <c r="B32" s="202" t="s">
        <v>406</v>
      </c>
      <c r="C32" s="93" t="s">
        <v>334</v>
      </c>
      <c r="D32" s="93" t="s">
        <v>335</v>
      </c>
      <c r="E32" s="94" t="s">
        <v>424</v>
      </c>
      <c r="F32" s="93" t="s">
        <v>350</v>
      </c>
      <c r="G32" s="94" t="s">
        <v>425</v>
      </c>
      <c r="H32" s="93" t="s">
        <v>357</v>
      </c>
      <c r="I32" s="93" t="s">
        <v>339</v>
      </c>
      <c r="J32" s="94" t="s">
        <v>426</v>
      </c>
    </row>
    <row r="33" spans="1:10" ht="33.75" customHeight="1">
      <c r="A33" s="201" t="s">
        <v>307</v>
      </c>
      <c r="B33" s="202" t="s">
        <v>406</v>
      </c>
      <c r="C33" s="93" t="s">
        <v>334</v>
      </c>
      <c r="D33" s="93" t="s">
        <v>427</v>
      </c>
      <c r="E33" s="94" t="s">
        <v>428</v>
      </c>
      <c r="F33" s="93" t="s">
        <v>350</v>
      </c>
      <c r="G33" s="94" t="s">
        <v>351</v>
      </c>
      <c r="H33" s="93" t="s">
        <v>352</v>
      </c>
      <c r="I33" s="93" t="s">
        <v>345</v>
      </c>
      <c r="J33" s="94" t="s">
        <v>429</v>
      </c>
    </row>
    <row r="34" spans="1:10" ht="33.75" customHeight="1">
      <c r="A34" s="201" t="s">
        <v>307</v>
      </c>
      <c r="B34" s="202" t="s">
        <v>406</v>
      </c>
      <c r="C34" s="93" t="s">
        <v>334</v>
      </c>
      <c r="D34" s="93" t="s">
        <v>427</v>
      </c>
      <c r="E34" s="94" t="s">
        <v>430</v>
      </c>
      <c r="F34" s="93" t="s">
        <v>350</v>
      </c>
      <c r="G34" s="94" t="s">
        <v>351</v>
      </c>
      <c r="H34" s="93" t="s">
        <v>352</v>
      </c>
      <c r="I34" s="93" t="s">
        <v>345</v>
      </c>
      <c r="J34" s="94" t="s">
        <v>431</v>
      </c>
    </row>
    <row r="35" spans="1:10" ht="33.75" customHeight="1">
      <c r="A35" s="201" t="s">
        <v>307</v>
      </c>
      <c r="B35" s="202" t="s">
        <v>406</v>
      </c>
      <c r="C35" s="93" t="s">
        <v>334</v>
      </c>
      <c r="D35" s="93" t="s">
        <v>427</v>
      </c>
      <c r="E35" s="94" t="s">
        <v>432</v>
      </c>
      <c r="F35" s="93" t="s">
        <v>350</v>
      </c>
      <c r="G35" s="94" t="s">
        <v>399</v>
      </c>
      <c r="H35" s="93" t="s">
        <v>419</v>
      </c>
      <c r="I35" s="93" t="s">
        <v>339</v>
      </c>
      <c r="J35" s="94" t="s">
        <v>433</v>
      </c>
    </row>
    <row r="36" spans="1:10" ht="33.75" customHeight="1">
      <c r="A36" s="201" t="s">
        <v>307</v>
      </c>
      <c r="B36" s="202" t="s">
        <v>406</v>
      </c>
      <c r="C36" s="93" t="s">
        <v>334</v>
      </c>
      <c r="D36" s="93" t="s">
        <v>427</v>
      </c>
      <c r="E36" s="94" t="s">
        <v>434</v>
      </c>
      <c r="F36" s="93" t="s">
        <v>337</v>
      </c>
      <c r="G36" s="94" t="s">
        <v>435</v>
      </c>
      <c r="H36" s="93" t="s">
        <v>352</v>
      </c>
      <c r="I36" s="93" t="s">
        <v>345</v>
      </c>
      <c r="J36" s="94" t="s">
        <v>436</v>
      </c>
    </row>
    <row r="37" spans="1:10" ht="33.75" customHeight="1">
      <c r="A37" s="201" t="s">
        <v>307</v>
      </c>
      <c r="B37" s="202" t="s">
        <v>406</v>
      </c>
      <c r="C37" s="93" t="s">
        <v>341</v>
      </c>
      <c r="D37" s="93" t="s">
        <v>377</v>
      </c>
      <c r="E37" s="94" t="s">
        <v>437</v>
      </c>
      <c r="F37" s="93" t="s">
        <v>350</v>
      </c>
      <c r="G37" s="94" t="s">
        <v>438</v>
      </c>
      <c r="H37" s="93" t="s">
        <v>439</v>
      </c>
      <c r="I37" s="93" t="s">
        <v>339</v>
      </c>
      <c r="J37" s="94" t="s">
        <v>440</v>
      </c>
    </row>
    <row r="38" spans="1:10" ht="33.75" customHeight="1">
      <c r="A38" s="201" t="s">
        <v>307</v>
      </c>
      <c r="B38" s="202" t="s">
        <v>406</v>
      </c>
      <c r="C38" s="93" t="s">
        <v>341</v>
      </c>
      <c r="D38" s="93" t="s">
        <v>377</v>
      </c>
      <c r="E38" s="94" t="s">
        <v>441</v>
      </c>
      <c r="F38" s="93" t="s">
        <v>350</v>
      </c>
      <c r="G38" s="94" t="s">
        <v>438</v>
      </c>
      <c r="H38" s="93" t="s">
        <v>439</v>
      </c>
      <c r="I38" s="93" t="s">
        <v>339</v>
      </c>
      <c r="J38" s="94" t="s">
        <v>442</v>
      </c>
    </row>
    <row r="39" spans="1:10" ht="33.75" customHeight="1">
      <c r="A39" s="201" t="s">
        <v>307</v>
      </c>
      <c r="B39" s="202" t="s">
        <v>406</v>
      </c>
      <c r="C39" s="93" t="s">
        <v>341</v>
      </c>
      <c r="D39" s="93" t="s">
        <v>342</v>
      </c>
      <c r="E39" s="94" t="s">
        <v>443</v>
      </c>
      <c r="F39" s="93" t="s">
        <v>350</v>
      </c>
      <c r="G39" s="94" t="s">
        <v>360</v>
      </c>
      <c r="H39" s="93" t="s">
        <v>338</v>
      </c>
      <c r="I39" s="93" t="s">
        <v>339</v>
      </c>
      <c r="J39" s="94" t="s">
        <v>444</v>
      </c>
    </row>
    <row r="40" spans="1:10" ht="33.75" customHeight="1">
      <c r="A40" s="201" t="s">
        <v>307</v>
      </c>
      <c r="B40" s="202" t="s">
        <v>406</v>
      </c>
      <c r="C40" s="93" t="s">
        <v>341</v>
      </c>
      <c r="D40" s="93" t="s">
        <v>342</v>
      </c>
      <c r="E40" s="94" t="s">
        <v>445</v>
      </c>
      <c r="F40" s="93" t="s">
        <v>350</v>
      </c>
      <c r="G40" s="94" t="s">
        <v>148</v>
      </c>
      <c r="H40" s="93" t="s">
        <v>338</v>
      </c>
      <c r="I40" s="93" t="s">
        <v>339</v>
      </c>
      <c r="J40" s="94" t="s">
        <v>446</v>
      </c>
    </row>
    <row r="41" spans="1:10" ht="33.75" customHeight="1">
      <c r="A41" s="201" t="s">
        <v>307</v>
      </c>
      <c r="B41" s="202" t="s">
        <v>406</v>
      </c>
      <c r="C41" s="93" t="s">
        <v>341</v>
      </c>
      <c r="D41" s="93" t="s">
        <v>342</v>
      </c>
      <c r="E41" s="94" t="s">
        <v>447</v>
      </c>
      <c r="F41" s="93" t="s">
        <v>350</v>
      </c>
      <c r="G41" s="94" t="s">
        <v>148</v>
      </c>
      <c r="H41" s="93" t="s">
        <v>448</v>
      </c>
      <c r="I41" s="93" t="s">
        <v>339</v>
      </c>
      <c r="J41" s="94" t="s">
        <v>449</v>
      </c>
    </row>
    <row r="42" spans="1:10" ht="33.75" customHeight="1">
      <c r="A42" s="201" t="s">
        <v>307</v>
      </c>
      <c r="B42" s="202" t="s">
        <v>406</v>
      </c>
      <c r="C42" s="93" t="s">
        <v>341</v>
      </c>
      <c r="D42" s="93" t="s">
        <v>342</v>
      </c>
      <c r="E42" s="94" t="s">
        <v>450</v>
      </c>
      <c r="F42" s="93" t="s">
        <v>350</v>
      </c>
      <c r="G42" s="94" t="s">
        <v>148</v>
      </c>
      <c r="H42" s="93" t="s">
        <v>375</v>
      </c>
      <c r="I42" s="93" t="s">
        <v>339</v>
      </c>
      <c r="J42" s="94" t="s">
        <v>451</v>
      </c>
    </row>
    <row r="43" spans="1:10" ht="33.75" customHeight="1">
      <c r="A43" s="201" t="s">
        <v>307</v>
      </c>
      <c r="B43" s="202" t="s">
        <v>406</v>
      </c>
      <c r="C43" s="93" t="s">
        <v>341</v>
      </c>
      <c r="D43" s="93" t="s">
        <v>342</v>
      </c>
      <c r="E43" s="94" t="s">
        <v>452</v>
      </c>
      <c r="F43" s="93" t="s">
        <v>350</v>
      </c>
      <c r="G43" s="94" t="s">
        <v>151</v>
      </c>
      <c r="H43" s="93" t="s">
        <v>453</v>
      </c>
      <c r="I43" s="93" t="s">
        <v>339</v>
      </c>
      <c r="J43" s="94" t="s">
        <v>454</v>
      </c>
    </row>
    <row r="44" spans="1:10" ht="33.75" customHeight="1">
      <c r="A44" s="201" t="s">
        <v>307</v>
      </c>
      <c r="B44" s="202" t="s">
        <v>406</v>
      </c>
      <c r="C44" s="93" t="s">
        <v>341</v>
      </c>
      <c r="D44" s="93" t="s">
        <v>342</v>
      </c>
      <c r="E44" s="94" t="s">
        <v>455</v>
      </c>
      <c r="F44" s="93" t="s">
        <v>350</v>
      </c>
      <c r="G44" s="94" t="s">
        <v>456</v>
      </c>
      <c r="H44" s="93" t="s">
        <v>419</v>
      </c>
      <c r="I44" s="93" t="s">
        <v>339</v>
      </c>
      <c r="J44" s="94" t="s">
        <v>457</v>
      </c>
    </row>
    <row r="45" spans="1:10" ht="33.75" customHeight="1">
      <c r="A45" s="201" t="s">
        <v>307</v>
      </c>
      <c r="B45" s="202" t="s">
        <v>406</v>
      </c>
      <c r="C45" s="93" t="s">
        <v>347</v>
      </c>
      <c r="D45" s="93" t="s">
        <v>348</v>
      </c>
      <c r="E45" s="94" t="s">
        <v>458</v>
      </c>
      <c r="F45" s="93" t="s">
        <v>350</v>
      </c>
      <c r="G45" s="94" t="s">
        <v>351</v>
      </c>
      <c r="H45" s="93" t="s">
        <v>352</v>
      </c>
      <c r="I45" s="93" t="s">
        <v>345</v>
      </c>
      <c r="J45" s="94" t="s">
        <v>459</v>
      </c>
    </row>
  </sheetData>
  <mergeCells count="8">
    <mergeCell ref="A26:A45"/>
    <mergeCell ref="B26:B45"/>
    <mergeCell ref="A2:J2"/>
    <mergeCell ref="A3:H3"/>
    <mergeCell ref="A7:A9"/>
    <mergeCell ref="B7:B9"/>
    <mergeCell ref="A10:A25"/>
    <mergeCell ref="B10:B25"/>
  </mergeCells>
  <phoneticPr fontId="2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胡顺来</cp:lastModifiedBy>
  <dcterms:modified xsi:type="dcterms:W3CDTF">2025-02-07T02:50:24Z</dcterms:modified>
</cp:coreProperties>
</file>